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5480" windowHeight="8685" activeTab="0"/>
  </bookViews>
  <sheets>
    <sheet name="Jul 1999" sheetId="1" r:id="rId1"/>
    <sheet name="Aug 1999" sheetId="2" r:id="rId2"/>
    <sheet name="Sep 1999" sheetId="3" r:id="rId3"/>
  </sheets>
  <definedNames>
    <definedName name="__123Graph_ACHART1" hidden="1">'Jul 1999'!$B$18:$P$18</definedName>
    <definedName name="__123Graph_BCHART1" hidden="1">'Jul 1999'!$B$31:$P$31</definedName>
    <definedName name="__123Graph_CCHART1" hidden="1">'Jul 1999'!$B$47:$P$47</definedName>
    <definedName name="__123Graph_DCHART1" hidden="1">'Jul 1999'!$B$60:$P$60</definedName>
    <definedName name="__123Graph_ECHART1" hidden="1">'Jul 1999'!$B$64:$P$64</definedName>
    <definedName name="__123Graph_FCHART1" hidden="1">'Jul 1999'!$B$72:$P$72</definedName>
    <definedName name="__123Graph_XCHART1" hidden="1">'Jul 1999'!$B$10:$AF$10</definedName>
    <definedName name="_xlnm.Print_Area" localSheetId="1">'Aug 1999'!$A$7:$AG$65</definedName>
    <definedName name="_xlnm.Print_Area" localSheetId="0">'Jul 1999'!$A$1:$AG$76</definedName>
  </definedNames>
  <calcPr fullCalcOnLoad="1"/>
</workbook>
</file>

<file path=xl/sharedStrings.xml><?xml version="1.0" encoding="utf-8"?>
<sst xmlns="http://schemas.openxmlformats.org/spreadsheetml/2006/main" count="188" uniqueCount="36">
  <si>
    <t>Northern New Castle County</t>
  </si>
  <si>
    <t>S</t>
  </si>
  <si>
    <t>M</t>
  </si>
  <si>
    <t>T</t>
  </si>
  <si>
    <t>W</t>
  </si>
  <si>
    <t>F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</si>
  <si>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</si>
  <si>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</si>
  <si>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</si>
  <si>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</si>
  <si>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</si>
  <si>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</si>
  <si>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</si>
  <si>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</si>
  <si>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</si>
  <si>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</si>
  <si>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</si>
  <si>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</si>
  <si>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</si>
  <si>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</si>
  <si>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</si>
  <si>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</si>
  <si>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</si>
  <si>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</si>
  <si>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</si>
  <si>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</si>
  <si>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</si>
  <si>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</si>
  <si>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</si>
  <si>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>Production/Demand</t>
  </si>
  <si>
    <t>PUBLIC WATER PRODUCTION AND DEMAND REPORT</t>
  </si>
  <si>
    <t xml:space="preserve">        - Chlorides (ppm)</t>
  </si>
  <si>
    <t xml:space="preserve">        - Raw Chlorides (ppm)</t>
  </si>
  <si>
    <t xml:space="preserve"> </t>
  </si>
  <si>
    <t>Water Production in Northern New Castle County</t>
  </si>
  <si>
    <t>Avge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</si>
</sst>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165" fontId="0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64" fontId="0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17" fontId="7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center"/>
      <protection/>
    </xf>
    <xf numFmtId="165" fontId="8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164" fontId="7" fillId="3" borderId="0" xfId="0" applyNumberFormat="1" applyFont="1" applyFill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64" fontId="8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7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17" fontId="7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Public Water Supply/Demand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Northern New Castle County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75"/>
          <c:y val="0.1135"/>
          <c:w val="0.8577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v>Artesian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'Jul 1999'!$B$10:$AF$10</c:f>
              <c:numCache/>
            </c:numRef>
          </c:xVal>
          <c:yVal>
            <c:numRef>
              <c:f>'Jul 1999'!$B$31:$P$31</c:f>
              <c:numCache/>
            </c:numRef>
          </c:yVal>
          <c:smooth val="0"/>
        </c:ser>
        <c:ser>
          <c:idx val="1"/>
          <c:order val="1"/>
          <c:tx>
            <c:v>United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'Jul 1999'!$B$10:$AF$10</c:f>
              <c:numCache/>
            </c:numRef>
          </c:xVal>
          <c:yVal>
            <c:numRef>
              <c:f>'Jul 1999'!$B$47:$P$47</c:f>
              <c:numCache/>
            </c:numRef>
          </c:yVal>
          <c:smooth val="0"/>
        </c:ser>
        <c:ser>
          <c:idx val="2"/>
          <c:order val="2"/>
          <c:tx>
            <c:v>Newark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'Jul 1999'!$B$10:$AF$10</c:f>
              <c:numCache/>
            </c:numRef>
          </c:xVal>
          <c:yVal>
            <c:numRef>
              <c:f>'Jul 1999'!$B$60:$P$60</c:f>
              <c:numCache/>
            </c:numRef>
          </c:yVal>
          <c:smooth val="0"/>
        </c:ser>
        <c:ser>
          <c:idx val="3"/>
          <c:order val="3"/>
          <c:tx>
            <c:v>New Castle BWL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'Jul 1999'!$B$10:$AF$10</c:f>
              <c:numCache/>
            </c:numRef>
          </c:xVal>
          <c:yVal>
            <c:numRef>
              <c:f>'Jul 1999'!$B$64:$P$64</c:f>
              <c:numCache/>
            </c:numRef>
          </c:yVal>
          <c:smooth val="0"/>
        </c:ser>
        <c:ser>
          <c:idx val="4"/>
          <c:order val="4"/>
          <c:tx>
            <c:v>No. NCC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'Jul 1999'!$B$10:$AF$10</c:f>
              <c:numCache/>
            </c:numRef>
          </c:xVal>
          <c:yVal>
            <c:numRef>
              <c:f>'Jul 1999'!$B$72:$P$72</c:f>
              <c:numCache/>
            </c:numRef>
          </c:yVal>
          <c:smooth val="0"/>
        </c:ser>
        <c:axId val="21162558"/>
        <c:axId val="56245295"/>
      </c:scatterChart>
      <c:valAx>
        <c:axId val="2116255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August,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crossBetween val="midCat"/>
        <c:dispUnits/>
        <c:majorUnit val="1"/>
        <c:minorUnit val="1"/>
      </c:val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Supply/Demand (mgd)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80</xdr:row>
      <xdr:rowOff>104775</xdr:rowOff>
    </xdr:from>
    <xdr:to>
      <xdr:col>15</xdr:col>
      <xdr:colOff>514350</xdr:colOff>
      <xdr:row>127</xdr:row>
      <xdr:rowOff>142875</xdr:rowOff>
    </xdr:to>
    <xdr:graphicFrame>
      <xdr:nvGraphicFramePr>
        <xdr:cNvPr id="1" name="Chart 1"/>
        <xdr:cNvGraphicFramePr/>
      </xdr:nvGraphicFramePr>
      <xdr:xfrm>
        <a:off x="295275" y="15906750"/>
        <a:ext cx="13077825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G77"/>
  <sheetViews>
    <sheetView tabSelected="1" defaultGridColor="0" view="pageBreakPreview" zoomScale="50" zoomScaleNormal="47" zoomScaleSheetLayoutView="50" colorId="22" workbookViewId="0" topLeftCell="D73">
      <selection activeCell="AG60" sqref="AG60"/>
    </sheetView>
  </sheetViews>
  <sheetFormatPr defaultColWidth="9.77734375" defaultRowHeight="15"/>
  <cols>
    <col min="1" max="1" width="25.77734375" style="1" customWidth="1"/>
    <col min="2" max="8" width="8.88671875" style="1" customWidth="1"/>
    <col min="9" max="13" width="8.88671875" style="4" customWidth="1"/>
    <col min="14" max="16" width="8.77734375" style="4" customWidth="1"/>
    <col min="17" max="17" width="8.77734375" style="0" customWidth="1"/>
    <col min="18" max="18" width="8.3359375" style="0" customWidth="1"/>
    <col min="19" max="31" width="8.77734375" style="0" customWidth="1"/>
    <col min="32" max="32" width="8.88671875" style="0" customWidth="1"/>
  </cols>
  <sheetData>
    <row r="2" spans="1:33" ht="15.75">
      <c r="A2" s="100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5.75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ht="15.75">
      <c r="A4" s="98">
        <v>36342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2" ht="15.75">
      <c r="A5" s="21"/>
      <c r="B5" s="10"/>
      <c r="C5" s="10"/>
      <c r="D5" s="20"/>
      <c r="E5" s="20"/>
      <c r="F5" s="20"/>
      <c r="G5" s="10"/>
      <c r="H5" s="10"/>
      <c r="I5" s="20"/>
      <c r="J5" s="10"/>
      <c r="K5" s="10"/>
      <c r="L5" s="10"/>
      <c r="M5" s="20"/>
      <c r="N5" s="20"/>
      <c r="O5" s="20"/>
      <c r="P5" s="20"/>
      <c r="Q5" s="9"/>
      <c r="R5" s="9"/>
      <c r="S5" s="10"/>
      <c r="T5" s="6"/>
      <c r="U5" s="7"/>
      <c r="V5" s="1"/>
      <c r="W5" s="1"/>
      <c r="X5" s="1"/>
      <c r="Y5" s="7"/>
      <c r="Z5" s="1"/>
      <c r="AA5" s="1"/>
      <c r="AB5" s="6"/>
      <c r="AC5" s="6"/>
      <c r="AD5" s="7"/>
      <c r="AE5" s="7"/>
      <c r="AF5" s="7"/>
    </row>
    <row r="6" spans="1:32" ht="15.75">
      <c r="A6" s="11"/>
      <c r="B6" s="11"/>
      <c r="C6" s="11"/>
      <c r="D6" s="11"/>
      <c r="E6" s="11"/>
      <c r="F6" s="11"/>
      <c r="G6" s="8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1"/>
      <c r="T6" s="1"/>
      <c r="U6" s="1"/>
      <c r="V6" s="1"/>
      <c r="W6" s="1"/>
      <c r="X6" s="1"/>
      <c r="Y6" s="1"/>
      <c r="Z6" s="1"/>
      <c r="AA6" s="1"/>
      <c r="AB6" s="4"/>
      <c r="AC6" s="4"/>
      <c r="AD6" s="4"/>
      <c r="AE6" s="4"/>
      <c r="AF6" s="4"/>
    </row>
    <row r="7" spans="1:33" s="25" customFormat="1" ht="15.75">
      <c r="A7" s="22" t="s">
        <v>28</v>
      </c>
      <c r="B7" s="22"/>
      <c r="C7" s="22"/>
      <c r="D7" s="23"/>
      <c r="E7" s="22"/>
      <c r="F7" s="23"/>
      <c r="G7" s="22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2"/>
      <c r="U7" s="23"/>
      <c r="V7" s="24"/>
      <c r="W7" s="24"/>
      <c r="X7" s="24"/>
      <c r="Y7" s="22"/>
      <c r="Z7" s="23"/>
      <c r="AA7" s="22"/>
      <c r="AB7" s="23"/>
      <c r="AC7" s="23"/>
      <c r="AD7" s="23"/>
      <c r="AE7" s="23"/>
      <c r="AF7" s="23"/>
      <c r="AG7" s="22"/>
    </row>
    <row r="8" spans="1:33" ht="15.75">
      <c r="A8" s="6"/>
      <c r="B8" s="6"/>
      <c r="C8" s="6"/>
      <c r="D8" s="6"/>
      <c r="E8" s="6"/>
      <c r="F8" s="6"/>
      <c r="G8" s="6"/>
      <c r="H8" s="3"/>
      <c r="I8" s="13"/>
      <c r="J8" s="13"/>
      <c r="K8" s="13"/>
      <c r="L8" s="13"/>
      <c r="M8" s="13"/>
      <c r="N8" s="13"/>
      <c r="O8" s="13"/>
      <c r="P8" s="13"/>
      <c r="Q8" s="13"/>
      <c r="R8" s="13"/>
      <c r="S8" s="6"/>
      <c r="T8" s="6"/>
      <c r="U8" s="6"/>
      <c r="V8" s="6"/>
      <c r="W8" s="6"/>
      <c r="X8" s="6"/>
      <c r="Y8" s="1"/>
      <c r="Z8" s="4"/>
      <c r="AA8" s="4"/>
      <c r="AB8" s="4"/>
      <c r="AC8" s="4"/>
      <c r="AD8" s="4"/>
      <c r="AE8" s="4"/>
      <c r="AF8" s="4"/>
      <c r="AG8" s="6"/>
    </row>
    <row r="9" spans="1:33" ht="15.75">
      <c r="A9" s="2"/>
      <c r="B9" s="41" t="s">
        <v>3</v>
      </c>
      <c r="C9" s="41" t="s">
        <v>5</v>
      </c>
      <c r="D9" s="41" t="s">
        <v>1</v>
      </c>
      <c r="E9" s="41" t="s">
        <v>1</v>
      </c>
      <c r="F9" s="41" t="s">
        <v>2</v>
      </c>
      <c r="G9" s="41" t="s">
        <v>3</v>
      </c>
      <c r="H9" s="41" t="s">
        <v>4</v>
      </c>
      <c r="I9" s="42" t="s">
        <v>3</v>
      </c>
      <c r="J9" s="42" t="s">
        <v>5</v>
      </c>
      <c r="K9" s="43" t="s">
        <v>1</v>
      </c>
      <c r="L9" s="42" t="s">
        <v>1</v>
      </c>
      <c r="M9" s="42" t="s">
        <v>2</v>
      </c>
      <c r="N9" s="42" t="s">
        <v>3</v>
      </c>
      <c r="O9" s="42" t="s">
        <v>4</v>
      </c>
      <c r="P9" s="42" t="s">
        <v>3</v>
      </c>
      <c r="Q9" s="26" t="s">
        <v>5</v>
      </c>
      <c r="R9" s="26" t="s">
        <v>1</v>
      </c>
      <c r="S9" s="33" t="s">
        <v>1</v>
      </c>
      <c r="T9" s="26" t="s">
        <v>2</v>
      </c>
      <c r="U9" s="26" t="s">
        <v>3</v>
      </c>
      <c r="V9" s="26" t="s">
        <v>4</v>
      </c>
      <c r="W9" s="26" t="s">
        <v>3</v>
      </c>
      <c r="X9" s="26" t="s">
        <v>5</v>
      </c>
      <c r="Y9" s="26" t="s">
        <v>1</v>
      </c>
      <c r="Z9" s="26" t="s">
        <v>1</v>
      </c>
      <c r="AA9" s="26" t="s">
        <v>2</v>
      </c>
      <c r="AB9" s="26" t="s">
        <v>3</v>
      </c>
      <c r="AC9" s="26" t="s">
        <v>4</v>
      </c>
      <c r="AD9" s="26" t="s">
        <v>3</v>
      </c>
      <c r="AE9" s="26" t="s">
        <v>5</v>
      </c>
      <c r="AF9" s="26" t="s">
        <v>1</v>
      </c>
      <c r="AG9" s="2"/>
    </row>
    <row r="10" spans="2:32" ht="15">
      <c r="B10" s="44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5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27">
        <v>16</v>
      </c>
      <c r="R10" s="27">
        <v>17</v>
      </c>
      <c r="S10" s="34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  <c r="AF10" s="27">
        <v>31</v>
      </c>
    </row>
    <row r="11" spans="2:32" ht="15">
      <c r="B11" s="46"/>
      <c r="C11" s="46"/>
      <c r="D11" s="46"/>
      <c r="E11" s="46"/>
      <c r="F11" s="46"/>
      <c r="G11" s="46"/>
      <c r="H11" s="46"/>
      <c r="I11" s="47"/>
      <c r="J11" s="47"/>
      <c r="K11" s="48"/>
      <c r="L11" s="47"/>
      <c r="M11" s="47"/>
      <c r="N11" s="47"/>
      <c r="O11" s="47"/>
      <c r="P11" s="47"/>
      <c r="Q11" s="47"/>
      <c r="R11" s="47"/>
      <c r="S11" s="49"/>
      <c r="T11" s="46"/>
      <c r="U11" s="46"/>
      <c r="V11" s="46"/>
      <c r="W11" s="46"/>
      <c r="X11" s="46"/>
      <c r="Y11" s="46"/>
      <c r="Z11" s="47"/>
      <c r="AA11" s="47"/>
      <c r="AB11" s="47"/>
      <c r="AC11" s="47"/>
      <c r="AD11" s="47"/>
      <c r="AE11" s="47"/>
      <c r="AF11" s="47"/>
    </row>
    <row r="12" spans="1:33" ht="15.75">
      <c r="A12" s="14" t="s">
        <v>6</v>
      </c>
      <c r="B12" s="46"/>
      <c r="C12" s="46"/>
      <c r="D12" s="46"/>
      <c r="E12" s="46"/>
      <c r="F12" s="46"/>
      <c r="G12" s="46"/>
      <c r="H12" s="46"/>
      <c r="I12" s="47"/>
      <c r="J12" s="47"/>
      <c r="K12" s="48"/>
      <c r="L12" s="47"/>
      <c r="M12" s="47"/>
      <c r="N12" s="47"/>
      <c r="O12" s="47"/>
      <c r="P12" s="47"/>
      <c r="Q12" s="42"/>
      <c r="R12" s="42"/>
      <c r="S12" s="50"/>
      <c r="T12" s="41"/>
      <c r="U12" s="41"/>
      <c r="V12" s="41"/>
      <c r="W12" s="41"/>
      <c r="X12" s="41"/>
      <c r="Y12" s="41"/>
      <c r="Z12" s="42"/>
      <c r="AA12" s="42"/>
      <c r="AB12" s="42"/>
      <c r="AC12" s="42"/>
      <c r="AD12" s="42"/>
      <c r="AE12" s="42"/>
      <c r="AF12" s="42"/>
      <c r="AG12" s="14"/>
    </row>
    <row r="13" spans="2:32" ht="15">
      <c r="B13" s="41"/>
      <c r="C13" s="41"/>
      <c r="D13" s="41"/>
      <c r="E13" s="41"/>
      <c r="F13" s="41"/>
      <c r="G13" s="41"/>
      <c r="H13" s="41"/>
      <c r="I13" s="42"/>
      <c r="J13" s="42"/>
      <c r="K13" s="43"/>
      <c r="L13" s="42"/>
      <c r="M13" s="42"/>
      <c r="N13" s="42"/>
      <c r="O13" s="42"/>
      <c r="P13" s="42"/>
      <c r="Q13" s="42"/>
      <c r="R13" s="42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5">
      <c r="A14" s="1" t="s">
        <v>7</v>
      </c>
      <c r="B14" s="42">
        <v>8</v>
      </c>
      <c r="C14" s="42">
        <v>8</v>
      </c>
      <c r="D14" s="42">
        <v>8</v>
      </c>
      <c r="E14" s="42">
        <v>8</v>
      </c>
      <c r="F14" s="42">
        <v>8</v>
      </c>
      <c r="G14" s="42">
        <v>8</v>
      </c>
      <c r="H14" s="42">
        <v>8</v>
      </c>
      <c r="I14" s="42">
        <v>9</v>
      </c>
      <c r="J14" s="42">
        <v>9</v>
      </c>
      <c r="K14" s="43">
        <v>9</v>
      </c>
      <c r="L14" s="42">
        <v>9</v>
      </c>
      <c r="M14" s="42">
        <v>9</v>
      </c>
      <c r="N14" s="42">
        <v>9</v>
      </c>
      <c r="O14" s="42">
        <v>8</v>
      </c>
      <c r="P14" s="42">
        <v>8</v>
      </c>
      <c r="Q14" s="42">
        <v>9</v>
      </c>
      <c r="R14" s="42">
        <v>9</v>
      </c>
      <c r="S14" s="43">
        <v>9</v>
      </c>
      <c r="T14" s="42">
        <v>9</v>
      </c>
      <c r="U14" s="42">
        <v>9</v>
      </c>
      <c r="V14" s="42">
        <v>9</v>
      </c>
      <c r="W14" s="42">
        <v>9</v>
      </c>
      <c r="X14" s="42">
        <v>6</v>
      </c>
      <c r="Y14" s="42">
        <v>6</v>
      </c>
      <c r="Z14" s="42">
        <v>4</v>
      </c>
      <c r="AA14" s="42">
        <v>9</v>
      </c>
      <c r="AB14" s="42">
        <v>9</v>
      </c>
      <c r="AC14" s="42">
        <v>9</v>
      </c>
      <c r="AD14" s="42">
        <v>9</v>
      </c>
      <c r="AE14" s="42">
        <v>7</v>
      </c>
      <c r="AF14" s="42">
        <v>7</v>
      </c>
    </row>
    <row r="15" spans="2:32" ht="15"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2"/>
      <c r="M15" s="42"/>
      <c r="N15" s="42"/>
      <c r="O15" s="42"/>
      <c r="P15" s="42"/>
      <c r="Q15" s="42"/>
      <c r="R15" s="42"/>
      <c r="S15" s="43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5">
      <c r="A16" s="1" t="s">
        <v>8</v>
      </c>
      <c r="B16" s="42">
        <v>23</v>
      </c>
      <c r="C16" s="42">
        <v>22</v>
      </c>
      <c r="D16" s="42">
        <v>22</v>
      </c>
      <c r="E16" s="35">
        <v>22</v>
      </c>
      <c r="F16" s="35">
        <v>23</v>
      </c>
      <c r="G16" s="35">
        <v>26</v>
      </c>
      <c r="H16" s="35">
        <v>28</v>
      </c>
      <c r="I16" s="35">
        <v>24</v>
      </c>
      <c r="J16" s="42">
        <v>22</v>
      </c>
      <c r="K16" s="43">
        <v>26</v>
      </c>
      <c r="L16" s="35">
        <v>22</v>
      </c>
      <c r="M16" s="35">
        <v>24</v>
      </c>
      <c r="N16" s="35">
        <v>24</v>
      </c>
      <c r="O16" s="35">
        <v>24</v>
      </c>
      <c r="P16" s="35">
        <v>24</v>
      </c>
      <c r="Q16" s="35">
        <v>24</v>
      </c>
      <c r="R16" s="35">
        <v>26</v>
      </c>
      <c r="S16" s="32">
        <v>26</v>
      </c>
      <c r="T16" s="35">
        <v>26</v>
      </c>
      <c r="U16" s="35">
        <v>25</v>
      </c>
      <c r="V16" s="35">
        <v>22</v>
      </c>
      <c r="W16" s="35">
        <v>24</v>
      </c>
      <c r="X16" s="35">
        <v>24</v>
      </c>
      <c r="Y16" s="35">
        <v>23</v>
      </c>
      <c r="Z16" s="35">
        <v>22</v>
      </c>
      <c r="AA16" s="35">
        <v>24</v>
      </c>
      <c r="AB16" s="35">
        <v>24</v>
      </c>
      <c r="AC16" s="35">
        <v>24</v>
      </c>
      <c r="AD16" s="35">
        <v>24</v>
      </c>
      <c r="AE16" s="35">
        <v>26</v>
      </c>
      <c r="AF16" s="35">
        <v>24</v>
      </c>
    </row>
    <row r="17" spans="2:32" ht="15.75">
      <c r="B17" s="51"/>
      <c r="C17" s="51"/>
      <c r="D17" s="51"/>
      <c r="E17" s="42"/>
      <c r="F17" s="42"/>
      <c r="G17" s="42"/>
      <c r="H17" s="42"/>
      <c r="I17" s="42"/>
      <c r="J17" s="51"/>
      <c r="K17" s="52"/>
      <c r="L17" s="42"/>
      <c r="M17" s="42"/>
      <c r="N17" s="42"/>
      <c r="O17" s="42"/>
      <c r="P17" s="42"/>
      <c r="Q17" s="5"/>
      <c r="R17" s="5"/>
      <c r="S17" s="3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ht="15.75">
      <c r="B18" s="5">
        <f>SUM(B14:B16)</f>
        <v>31</v>
      </c>
      <c r="C18" s="5">
        <f>SUM(C14:C16)</f>
        <v>30</v>
      </c>
      <c r="D18" s="5">
        <f>SUM(D14:D16)</f>
        <v>30</v>
      </c>
      <c r="E18" s="5">
        <f>SUM(E14:E16)</f>
        <v>30</v>
      </c>
      <c r="F18" s="5">
        <f aca="true" t="shared" si="0" ref="F18:AF18">SUM(F14:F16)</f>
        <v>31</v>
      </c>
      <c r="G18" s="5">
        <f t="shared" si="0"/>
        <v>34</v>
      </c>
      <c r="H18" s="5">
        <f t="shared" si="0"/>
        <v>36</v>
      </c>
      <c r="I18" s="5">
        <f t="shared" si="0"/>
        <v>33</v>
      </c>
      <c r="J18" s="5">
        <f t="shared" si="0"/>
        <v>31</v>
      </c>
      <c r="K18" s="30">
        <f t="shared" si="0"/>
        <v>35</v>
      </c>
      <c r="L18" s="5">
        <f t="shared" si="0"/>
        <v>31</v>
      </c>
      <c r="M18" s="5">
        <f t="shared" si="0"/>
        <v>33</v>
      </c>
      <c r="N18" s="5">
        <f t="shared" si="0"/>
        <v>33</v>
      </c>
      <c r="O18" s="5">
        <f t="shared" si="0"/>
        <v>32</v>
      </c>
      <c r="P18" s="5">
        <f t="shared" si="0"/>
        <v>32</v>
      </c>
      <c r="Q18" s="5">
        <f t="shared" si="0"/>
        <v>33</v>
      </c>
      <c r="R18" s="5">
        <f t="shared" si="0"/>
        <v>35</v>
      </c>
      <c r="S18" s="30">
        <f t="shared" si="0"/>
        <v>35</v>
      </c>
      <c r="T18" s="5">
        <f t="shared" si="0"/>
        <v>35</v>
      </c>
      <c r="U18" s="5">
        <f t="shared" si="0"/>
        <v>34</v>
      </c>
      <c r="V18" s="5">
        <f t="shared" si="0"/>
        <v>31</v>
      </c>
      <c r="W18" s="5">
        <f t="shared" si="0"/>
        <v>33</v>
      </c>
      <c r="X18" s="5">
        <f t="shared" si="0"/>
        <v>30</v>
      </c>
      <c r="Y18" s="5">
        <f t="shared" si="0"/>
        <v>29</v>
      </c>
      <c r="Z18" s="5">
        <f t="shared" si="0"/>
        <v>26</v>
      </c>
      <c r="AA18" s="5">
        <f t="shared" si="0"/>
        <v>33</v>
      </c>
      <c r="AB18" s="5">
        <f t="shared" si="0"/>
        <v>33</v>
      </c>
      <c r="AC18" s="5">
        <f t="shared" si="0"/>
        <v>33</v>
      </c>
      <c r="AD18" s="5">
        <f t="shared" si="0"/>
        <v>33</v>
      </c>
      <c r="AE18" s="5">
        <f t="shared" si="0"/>
        <v>33</v>
      </c>
      <c r="AF18" s="5">
        <f t="shared" si="0"/>
        <v>31</v>
      </c>
    </row>
    <row r="19" spans="2:32" ht="15"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2"/>
      <c r="M19" s="42"/>
      <c r="N19" s="42"/>
      <c r="O19" s="42"/>
      <c r="P19" s="42"/>
      <c r="Q19" s="42"/>
      <c r="R19" s="42"/>
      <c r="S19" s="43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2:32" ht="15"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2"/>
      <c r="M20" s="42"/>
      <c r="N20" s="42"/>
      <c r="O20" s="42"/>
      <c r="P20" s="42"/>
      <c r="Q20" s="42"/>
      <c r="R20" s="42"/>
      <c r="S20" s="43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3" ht="15.75">
      <c r="A21" s="14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2"/>
      <c r="M21" s="42"/>
      <c r="N21" s="42"/>
      <c r="O21" s="42"/>
      <c r="P21" s="42"/>
      <c r="Q21" s="42"/>
      <c r="R21" s="42"/>
      <c r="S21" s="43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14"/>
    </row>
    <row r="22" spans="2:32" ht="15"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2"/>
      <c r="M22" s="42"/>
      <c r="N22" s="42"/>
      <c r="O22" s="42"/>
      <c r="P22" s="42"/>
      <c r="Q22" s="42"/>
      <c r="R22" s="42"/>
      <c r="S22" s="4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ht="15">
      <c r="A23" s="1" t="s">
        <v>26</v>
      </c>
      <c r="B23" s="42">
        <v>15.872</v>
      </c>
      <c r="C23" s="42">
        <v>16.264</v>
      </c>
      <c r="D23" s="42">
        <v>16.1</v>
      </c>
      <c r="E23" s="42">
        <v>15.762</v>
      </c>
      <c r="F23" s="42">
        <v>15.3</v>
      </c>
      <c r="G23" s="42">
        <v>14.747</v>
      </c>
      <c r="H23" s="42">
        <v>15.474</v>
      </c>
      <c r="I23" s="42">
        <v>17.4</v>
      </c>
      <c r="J23" s="42">
        <v>17.6</v>
      </c>
      <c r="K23" s="43">
        <v>17.5</v>
      </c>
      <c r="L23" s="42">
        <v>17.5</v>
      </c>
      <c r="M23" s="42">
        <v>17.6</v>
      </c>
      <c r="N23" s="42">
        <v>17.3</v>
      </c>
      <c r="O23" s="42">
        <v>17.345</v>
      </c>
      <c r="P23" s="42">
        <v>14.412</v>
      </c>
      <c r="Q23" s="42">
        <v>17</v>
      </c>
      <c r="R23" s="42">
        <v>17.2</v>
      </c>
      <c r="S23" s="43">
        <v>17.4</v>
      </c>
      <c r="T23" s="42">
        <v>17.434</v>
      </c>
      <c r="U23" s="42">
        <v>17.219</v>
      </c>
      <c r="V23" s="42">
        <v>16.949</v>
      </c>
      <c r="W23" s="42">
        <v>17.123</v>
      </c>
      <c r="X23" s="42">
        <v>17.04</v>
      </c>
      <c r="Y23" s="42">
        <v>16.7</v>
      </c>
      <c r="Z23" s="42">
        <v>16.98</v>
      </c>
      <c r="AA23" s="42">
        <v>17</v>
      </c>
      <c r="AB23" s="42">
        <v>18.2</v>
      </c>
      <c r="AC23" s="42">
        <v>17</v>
      </c>
      <c r="AD23" s="42">
        <v>16.7</v>
      </c>
      <c r="AE23" s="42">
        <v>16.86</v>
      </c>
      <c r="AF23" s="42">
        <v>15.83</v>
      </c>
    </row>
    <row r="24" spans="2:32" ht="15"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2"/>
      <c r="M24" s="42"/>
      <c r="N24" s="42"/>
      <c r="O24" s="42"/>
      <c r="P24" s="42"/>
      <c r="Q24" s="42"/>
      <c r="R24" s="42"/>
      <c r="S24" s="43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15">
      <c r="A25" s="1" t="s">
        <v>11</v>
      </c>
      <c r="B25" s="42">
        <v>4.676</v>
      </c>
      <c r="C25" s="42">
        <v>4.049</v>
      </c>
      <c r="D25" s="42">
        <v>4.507</v>
      </c>
      <c r="E25" s="42">
        <v>4.248</v>
      </c>
      <c r="F25" s="42">
        <v>4.361</v>
      </c>
      <c r="G25" s="42">
        <v>4.638</v>
      </c>
      <c r="H25" s="42">
        <v>4.904</v>
      </c>
      <c r="I25" s="42">
        <v>5.007</v>
      </c>
      <c r="J25" s="42">
        <v>5.1</v>
      </c>
      <c r="K25" s="43">
        <v>5.1</v>
      </c>
      <c r="L25" s="42">
        <v>4.6</v>
      </c>
      <c r="M25" s="42">
        <v>4.8</v>
      </c>
      <c r="N25" s="42">
        <v>4</v>
      </c>
      <c r="O25" s="42">
        <v>3.87</v>
      </c>
      <c r="P25" s="42">
        <v>4.26</v>
      </c>
      <c r="Q25" s="42">
        <v>5</v>
      </c>
      <c r="R25" s="42">
        <v>4.8</v>
      </c>
      <c r="S25" s="43">
        <v>4.9</v>
      </c>
      <c r="T25" s="42">
        <v>4.956</v>
      </c>
      <c r="U25" s="42">
        <v>4.756</v>
      </c>
      <c r="V25" s="42">
        <v>4.107</v>
      </c>
      <c r="W25" s="42">
        <v>3.744</v>
      </c>
      <c r="X25" s="42">
        <v>3.9</v>
      </c>
      <c r="Y25" s="42">
        <v>3.854</v>
      </c>
      <c r="Z25" s="42">
        <v>4.176</v>
      </c>
      <c r="AA25" s="42">
        <v>3.7</v>
      </c>
      <c r="AB25" s="42">
        <v>3.9</v>
      </c>
      <c r="AC25" s="42">
        <v>4.5</v>
      </c>
      <c r="AD25" s="42">
        <v>4.6</v>
      </c>
      <c r="AE25" s="42">
        <v>4.3</v>
      </c>
      <c r="AF25" s="42">
        <v>4.6</v>
      </c>
    </row>
    <row r="26" spans="2:32" ht="15"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42"/>
      <c r="M26" s="42"/>
      <c r="N26" s="42"/>
      <c r="O26" s="42"/>
      <c r="P26" s="42"/>
      <c r="Q26" s="42"/>
      <c r="R26" s="42"/>
      <c r="S26" s="43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ht="15">
      <c r="A27" s="1" t="s">
        <v>12</v>
      </c>
      <c r="B27" s="42">
        <v>0.56</v>
      </c>
      <c r="C27" s="42">
        <v>0.62</v>
      </c>
      <c r="D27" s="42">
        <v>0.59</v>
      </c>
      <c r="E27" s="42">
        <v>0.61</v>
      </c>
      <c r="F27" s="42">
        <v>0.6</v>
      </c>
      <c r="G27" s="42">
        <v>0.5</v>
      </c>
      <c r="H27" s="42">
        <v>0.5</v>
      </c>
      <c r="I27" s="42">
        <v>0.6</v>
      </c>
      <c r="J27" s="42">
        <v>0.6</v>
      </c>
      <c r="K27" s="43">
        <v>0.6</v>
      </c>
      <c r="L27" s="42">
        <v>0.7</v>
      </c>
      <c r="M27" s="42">
        <v>0.7</v>
      </c>
      <c r="N27" s="42">
        <v>0.637</v>
      </c>
      <c r="O27" s="42">
        <v>0.643</v>
      </c>
      <c r="P27" s="42">
        <v>0.6</v>
      </c>
      <c r="Q27" s="42">
        <v>0.6</v>
      </c>
      <c r="R27" s="42">
        <v>0.6</v>
      </c>
      <c r="S27" s="43">
        <v>0.6</v>
      </c>
      <c r="T27" s="42">
        <v>0.667</v>
      </c>
      <c r="U27" s="42">
        <v>0.592</v>
      </c>
      <c r="V27" s="42">
        <v>0.533</v>
      </c>
      <c r="W27" s="42">
        <v>0.68</v>
      </c>
      <c r="X27" s="42">
        <v>0.7</v>
      </c>
      <c r="Y27" s="42">
        <v>0.7</v>
      </c>
      <c r="Z27" s="42">
        <v>0.7</v>
      </c>
      <c r="AA27" s="42">
        <v>0.7</v>
      </c>
      <c r="AB27" s="42">
        <v>0.9</v>
      </c>
      <c r="AC27" s="42">
        <v>0.6</v>
      </c>
      <c r="AD27" s="42">
        <v>0.6</v>
      </c>
      <c r="AE27" s="42">
        <v>0.64</v>
      </c>
      <c r="AF27" s="42">
        <v>0.68</v>
      </c>
    </row>
    <row r="28" spans="2:32" ht="15"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2"/>
      <c r="M28" s="42"/>
      <c r="N28" s="42"/>
      <c r="O28" s="42"/>
      <c r="P28" s="42"/>
      <c r="Q28" s="42"/>
      <c r="R28" s="42"/>
      <c r="S28" s="4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5">
      <c r="A29" s="1" t="s">
        <v>13</v>
      </c>
      <c r="B29" s="35">
        <v>0.66</v>
      </c>
      <c r="C29" s="35">
        <v>0.31</v>
      </c>
      <c r="D29" s="42">
        <v>0.26</v>
      </c>
      <c r="E29" s="42">
        <v>0.29</v>
      </c>
      <c r="F29" s="42">
        <v>0.163</v>
      </c>
      <c r="G29" s="42">
        <v>0.536</v>
      </c>
      <c r="H29" s="42">
        <v>0.625</v>
      </c>
      <c r="I29" s="35">
        <v>0.625</v>
      </c>
      <c r="J29" s="42">
        <v>1.5</v>
      </c>
      <c r="K29" s="32">
        <v>2.1</v>
      </c>
      <c r="L29" s="35">
        <v>1.8</v>
      </c>
      <c r="M29" s="35">
        <v>1.8</v>
      </c>
      <c r="N29" s="35">
        <v>1.339</v>
      </c>
      <c r="O29" s="35">
        <v>0.649</v>
      </c>
      <c r="P29" s="35">
        <v>0.6</v>
      </c>
      <c r="Q29" s="35">
        <v>2.6</v>
      </c>
      <c r="R29" s="35">
        <v>3.9</v>
      </c>
      <c r="S29" s="32">
        <v>3.9</v>
      </c>
      <c r="T29" s="35">
        <v>3.865</v>
      </c>
      <c r="U29" s="35">
        <v>3.982</v>
      </c>
      <c r="V29" s="35">
        <v>1.557</v>
      </c>
      <c r="W29" s="35">
        <v>1.422</v>
      </c>
      <c r="X29" s="35">
        <v>0.98</v>
      </c>
      <c r="Y29" s="35">
        <v>0</v>
      </c>
      <c r="Z29" s="35">
        <v>0.296</v>
      </c>
      <c r="AA29" s="35">
        <v>0.3</v>
      </c>
      <c r="AB29" s="35">
        <v>0.3</v>
      </c>
      <c r="AC29" s="35">
        <v>0.6</v>
      </c>
      <c r="AD29" s="35">
        <v>0.6</v>
      </c>
      <c r="AE29" s="35">
        <v>0.65</v>
      </c>
      <c r="AF29" s="35">
        <v>1.99</v>
      </c>
    </row>
    <row r="30" spans="2:32" ht="15.75">
      <c r="B30" s="42" t="s">
        <v>25</v>
      </c>
      <c r="C30" s="42"/>
      <c r="D30" s="51"/>
      <c r="E30" s="51"/>
      <c r="F30" s="51"/>
      <c r="G30" s="51"/>
      <c r="H30" s="51"/>
      <c r="I30" s="42"/>
      <c r="J30" s="51"/>
      <c r="K30" s="43"/>
      <c r="L30" s="42"/>
      <c r="M30" s="42"/>
      <c r="N30" s="42"/>
      <c r="O30" s="42"/>
      <c r="P30" s="42"/>
      <c r="Q30" s="5"/>
      <c r="R30" s="5"/>
      <c r="S30" s="30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:32" ht="15.75">
      <c r="B31" s="5">
        <f>SUM(B23:B29)</f>
        <v>21.768</v>
      </c>
      <c r="C31" s="5">
        <f>SUM(C23:C29)</f>
        <v>21.243</v>
      </c>
      <c r="D31" s="5">
        <f>SUM(D23:D29)</f>
        <v>21.457</v>
      </c>
      <c r="E31" s="5">
        <f>SUM(E23:E29)</f>
        <v>20.91</v>
      </c>
      <c r="F31" s="5">
        <f aca="true" t="shared" si="1" ref="F31:AF31">SUM(F23:F29)</f>
        <v>20.424000000000003</v>
      </c>
      <c r="G31" s="5">
        <f t="shared" si="1"/>
        <v>20.421</v>
      </c>
      <c r="H31" s="5">
        <f t="shared" si="1"/>
        <v>21.503</v>
      </c>
      <c r="I31" s="5">
        <f t="shared" si="1"/>
        <v>23.631999999999998</v>
      </c>
      <c r="J31" s="5">
        <f t="shared" si="1"/>
        <v>24.800000000000004</v>
      </c>
      <c r="K31" s="30">
        <f t="shared" si="1"/>
        <v>25.300000000000004</v>
      </c>
      <c r="L31" s="5">
        <f t="shared" si="1"/>
        <v>24.6</v>
      </c>
      <c r="M31" s="5">
        <f t="shared" si="1"/>
        <v>24.900000000000002</v>
      </c>
      <c r="N31" s="5">
        <f t="shared" si="1"/>
        <v>23.276</v>
      </c>
      <c r="O31" s="5">
        <f t="shared" si="1"/>
        <v>22.507</v>
      </c>
      <c r="P31" s="5">
        <f t="shared" si="1"/>
        <v>19.872000000000003</v>
      </c>
      <c r="Q31" s="5">
        <f t="shared" si="1"/>
        <v>25.200000000000003</v>
      </c>
      <c r="R31" s="5">
        <f t="shared" si="1"/>
        <v>26.5</v>
      </c>
      <c r="S31" s="30">
        <f t="shared" si="1"/>
        <v>26.799999999999997</v>
      </c>
      <c r="T31" s="5">
        <f t="shared" si="1"/>
        <v>26.922000000000004</v>
      </c>
      <c r="U31" s="5">
        <f t="shared" si="1"/>
        <v>26.549</v>
      </c>
      <c r="V31" s="5">
        <f t="shared" si="1"/>
        <v>23.146</v>
      </c>
      <c r="W31" s="5">
        <f t="shared" si="1"/>
        <v>22.969</v>
      </c>
      <c r="X31" s="5">
        <f t="shared" si="1"/>
        <v>22.619999999999997</v>
      </c>
      <c r="Y31" s="5">
        <f t="shared" si="1"/>
        <v>21.253999999999998</v>
      </c>
      <c r="Z31" s="5">
        <f t="shared" si="1"/>
        <v>22.151999999999997</v>
      </c>
      <c r="AA31" s="5">
        <f t="shared" si="1"/>
        <v>21.7</v>
      </c>
      <c r="AB31" s="5">
        <f t="shared" si="1"/>
        <v>23.299999999999997</v>
      </c>
      <c r="AC31" s="5">
        <f t="shared" si="1"/>
        <v>22.700000000000003</v>
      </c>
      <c r="AD31" s="5">
        <f t="shared" si="1"/>
        <v>22.5</v>
      </c>
      <c r="AE31" s="5">
        <f t="shared" si="1"/>
        <v>22.45</v>
      </c>
      <c r="AF31" s="5">
        <f t="shared" si="1"/>
        <v>23.099999999999998</v>
      </c>
    </row>
    <row r="32" spans="2:32" ht="15"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42"/>
      <c r="O32" s="42"/>
      <c r="P32" s="42"/>
      <c r="Q32" s="42"/>
      <c r="R32" s="42"/>
      <c r="S32" s="43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2:32" ht="15">
      <c r="B33" s="42"/>
      <c r="C33" s="42"/>
      <c r="D33" s="42"/>
      <c r="E33" s="42"/>
      <c r="F33" s="42"/>
      <c r="G33" s="42"/>
      <c r="H33" s="42"/>
      <c r="I33" s="42"/>
      <c r="J33" s="42"/>
      <c r="K33" s="43"/>
      <c r="L33" s="42"/>
      <c r="M33" s="42"/>
      <c r="N33" s="42"/>
      <c r="O33" s="42"/>
      <c r="P33" s="42"/>
      <c r="Q33" s="42"/>
      <c r="R33" s="42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3" ht="15.75">
      <c r="A34" s="14" t="s">
        <v>14</v>
      </c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42"/>
      <c r="M34" s="42"/>
      <c r="N34" s="42"/>
      <c r="O34" s="42"/>
      <c r="P34" s="42"/>
      <c r="Q34" s="42"/>
      <c r="R34" s="42"/>
      <c r="S34" s="43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14"/>
    </row>
    <row r="35" spans="2:32" ht="15"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3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3" ht="15.75">
      <c r="A36" s="1" t="s">
        <v>15</v>
      </c>
      <c r="B36" s="42">
        <v>17.98</v>
      </c>
      <c r="C36" s="42">
        <v>19.61</v>
      </c>
      <c r="D36" s="42">
        <v>20.08</v>
      </c>
      <c r="E36" s="42">
        <v>20.56</v>
      </c>
      <c r="F36" s="42">
        <v>21.72</v>
      </c>
      <c r="G36" s="42">
        <v>21.8</v>
      </c>
      <c r="H36" s="42">
        <v>22.45</v>
      </c>
      <c r="I36" s="42">
        <v>23.02</v>
      </c>
      <c r="J36" s="42">
        <v>23.5</v>
      </c>
      <c r="K36" s="43">
        <v>22.3</v>
      </c>
      <c r="L36" s="42">
        <v>20.8</v>
      </c>
      <c r="M36" s="42">
        <v>21</v>
      </c>
      <c r="N36" s="42">
        <v>22.5</v>
      </c>
      <c r="O36" s="42">
        <v>22.9</v>
      </c>
      <c r="P36" s="42">
        <v>23.7</v>
      </c>
      <c r="Q36" s="42">
        <v>23.5</v>
      </c>
      <c r="R36" s="42">
        <v>23.5</v>
      </c>
      <c r="S36" s="43">
        <v>23.4</v>
      </c>
      <c r="T36" s="42">
        <v>23.49</v>
      </c>
      <c r="U36" s="42">
        <v>22.83</v>
      </c>
      <c r="V36" s="42">
        <v>23.02</v>
      </c>
      <c r="W36" s="42">
        <v>20.73</v>
      </c>
      <c r="X36" s="42">
        <v>21.9</v>
      </c>
      <c r="Y36" s="42">
        <v>19.54</v>
      </c>
      <c r="Z36" s="42">
        <v>19.97</v>
      </c>
      <c r="AA36" s="42">
        <v>21.6</v>
      </c>
      <c r="AB36" s="42">
        <v>21.3</v>
      </c>
      <c r="AC36" s="42">
        <v>21.1</v>
      </c>
      <c r="AD36" s="42">
        <v>20.8</v>
      </c>
      <c r="AE36" s="42">
        <v>21.7</v>
      </c>
      <c r="AF36" s="42">
        <v>19.2</v>
      </c>
      <c r="AG36" s="94">
        <f aca="true" t="shared" si="2" ref="AG36:AG60">SUM(B36:AF36)/31</f>
        <v>21.661290322580644</v>
      </c>
    </row>
    <row r="37" spans="1:33" ht="15.75">
      <c r="A37" s="1" t="s">
        <v>16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3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3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94"/>
    </row>
    <row r="38" spans="1:33" ht="15.75">
      <c r="A38" s="1" t="s">
        <v>31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42"/>
      <c r="M38" s="42"/>
      <c r="N38" s="42"/>
      <c r="O38" s="42"/>
      <c r="P38" s="42"/>
      <c r="Q38" s="42"/>
      <c r="R38" s="42"/>
      <c r="S38" s="43"/>
      <c r="T38" s="42"/>
      <c r="U38" s="42"/>
      <c r="V38" s="42"/>
      <c r="W38" s="42"/>
      <c r="X38" s="26">
        <v>41</v>
      </c>
      <c r="Y38" s="26">
        <v>44</v>
      </c>
      <c r="Z38" s="26">
        <v>47</v>
      </c>
      <c r="AA38" s="26">
        <v>108</v>
      </c>
      <c r="AB38" s="26">
        <v>255</v>
      </c>
      <c r="AC38" s="26">
        <v>299</v>
      </c>
      <c r="AD38" s="26">
        <v>349</v>
      </c>
      <c r="AE38" s="26">
        <v>264</v>
      </c>
      <c r="AF38" s="26">
        <v>240</v>
      </c>
      <c r="AG38" s="94">
        <f t="shared" si="2"/>
        <v>53.12903225806452</v>
      </c>
    </row>
    <row r="39" spans="1:33" ht="15.75">
      <c r="A39" s="1" t="s">
        <v>24</v>
      </c>
      <c r="B39" s="42">
        <v>2.9</v>
      </c>
      <c r="C39" s="42">
        <v>2.9</v>
      </c>
      <c r="D39" s="42">
        <v>2.9</v>
      </c>
      <c r="E39" s="42">
        <v>2.9</v>
      </c>
      <c r="F39" s="42">
        <v>2.9</v>
      </c>
      <c r="G39" s="42">
        <v>2.9</v>
      </c>
      <c r="H39" s="42">
        <v>2.88</v>
      </c>
      <c r="I39" s="42">
        <v>2.88</v>
      </c>
      <c r="J39" s="42">
        <v>2.9</v>
      </c>
      <c r="K39" s="43">
        <v>2.9</v>
      </c>
      <c r="L39" s="42">
        <v>2.9</v>
      </c>
      <c r="M39" s="42">
        <v>2.9</v>
      </c>
      <c r="N39" s="42">
        <v>2.9</v>
      </c>
      <c r="O39" s="42">
        <v>2.9</v>
      </c>
      <c r="P39" s="42">
        <v>2.9</v>
      </c>
      <c r="Q39" s="42">
        <v>2.9</v>
      </c>
      <c r="R39" s="42">
        <v>2.9</v>
      </c>
      <c r="S39" s="43">
        <v>2.9</v>
      </c>
      <c r="T39" s="42">
        <v>2.88</v>
      </c>
      <c r="U39" s="42">
        <v>2.88</v>
      </c>
      <c r="V39" s="42">
        <v>2.88</v>
      </c>
      <c r="W39" s="42">
        <v>2.88</v>
      </c>
      <c r="X39" s="42">
        <v>2.9</v>
      </c>
      <c r="Y39" s="42">
        <v>2.9</v>
      </c>
      <c r="Z39" s="42">
        <v>2.9</v>
      </c>
      <c r="AA39" s="42">
        <v>2.6</v>
      </c>
      <c r="AB39" s="42">
        <v>2.8</v>
      </c>
      <c r="AC39" s="42">
        <v>2.7</v>
      </c>
      <c r="AD39" s="42">
        <v>2.9</v>
      </c>
      <c r="AE39" s="42">
        <v>2.76</v>
      </c>
      <c r="AF39" s="42">
        <v>2.66</v>
      </c>
      <c r="AG39" s="94">
        <f t="shared" si="2"/>
        <v>2.8645161290322583</v>
      </c>
    </row>
    <row r="40" spans="2:33" ht="15.75"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42"/>
      <c r="M40" s="42"/>
      <c r="N40" s="42"/>
      <c r="O40" s="42"/>
      <c r="P40" s="42"/>
      <c r="Q40" s="42"/>
      <c r="R40" s="42"/>
      <c r="S40" s="43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94"/>
    </row>
    <row r="41" spans="1:33" ht="15.75">
      <c r="A41" s="1" t="s">
        <v>11</v>
      </c>
      <c r="B41" s="42">
        <v>1</v>
      </c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3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3">
        <v>1</v>
      </c>
      <c r="T41" s="42">
        <v>1</v>
      </c>
      <c r="U41" s="42">
        <v>1</v>
      </c>
      <c r="V41" s="42">
        <v>1</v>
      </c>
      <c r="W41" s="42">
        <v>1</v>
      </c>
      <c r="X41" s="42">
        <v>1</v>
      </c>
      <c r="Y41" s="42">
        <v>1</v>
      </c>
      <c r="Z41" s="42">
        <v>1</v>
      </c>
      <c r="AA41" s="42">
        <v>1</v>
      </c>
      <c r="AB41" s="42">
        <v>1</v>
      </c>
      <c r="AC41" s="42">
        <v>1</v>
      </c>
      <c r="AD41" s="42">
        <v>1</v>
      </c>
      <c r="AE41" s="42">
        <v>1</v>
      </c>
      <c r="AF41" s="42">
        <v>0.8</v>
      </c>
      <c r="AG41" s="94">
        <f t="shared" si="2"/>
        <v>0.9935483870967742</v>
      </c>
    </row>
    <row r="42" spans="2:33" ht="15.75"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42"/>
      <c r="M42" s="42"/>
      <c r="N42" s="42"/>
      <c r="O42" s="42"/>
      <c r="P42" s="42"/>
      <c r="Q42" s="42"/>
      <c r="R42" s="42"/>
      <c r="S42" s="43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94"/>
    </row>
    <row r="43" spans="1:33" ht="15.75">
      <c r="A43" s="1" t="s">
        <v>17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3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3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94">
        <f t="shared" si="2"/>
        <v>0</v>
      </c>
    </row>
    <row r="44" spans="2:33" ht="15.75"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42"/>
      <c r="M44" s="42"/>
      <c r="N44" s="42"/>
      <c r="O44" s="42"/>
      <c r="P44" s="42"/>
      <c r="Q44" s="42"/>
      <c r="R44" s="42"/>
      <c r="S44" s="43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94"/>
    </row>
    <row r="45" spans="1:33" ht="15.75">
      <c r="A45" s="1" t="s">
        <v>13</v>
      </c>
      <c r="B45" s="35">
        <v>0</v>
      </c>
      <c r="C45" s="35">
        <v>0</v>
      </c>
      <c r="D45" s="42">
        <v>0</v>
      </c>
      <c r="E45" s="35">
        <v>0</v>
      </c>
      <c r="F45" s="42">
        <v>0</v>
      </c>
      <c r="G45" s="42">
        <v>0</v>
      </c>
      <c r="H45" s="35">
        <v>0</v>
      </c>
      <c r="I45" s="35">
        <v>0</v>
      </c>
      <c r="J45" s="35">
        <v>0</v>
      </c>
      <c r="K45" s="32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2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94">
        <f t="shared" si="2"/>
        <v>0</v>
      </c>
    </row>
    <row r="46" spans="2:33" ht="15.75">
      <c r="B46" s="42"/>
      <c r="C46" s="42"/>
      <c r="D46" s="51"/>
      <c r="E46" s="42"/>
      <c r="F46" s="51"/>
      <c r="G46" s="51"/>
      <c r="H46" s="42"/>
      <c r="I46" s="42"/>
      <c r="J46" s="42"/>
      <c r="K46" s="43"/>
      <c r="L46" s="42"/>
      <c r="M46" s="42"/>
      <c r="N46" s="42"/>
      <c r="O46" s="42"/>
      <c r="P46" s="42"/>
      <c r="Q46" s="5"/>
      <c r="R46" s="5"/>
      <c r="S46" s="3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94"/>
    </row>
    <row r="47" spans="2:33" ht="15.75">
      <c r="B47" s="5">
        <f>SUM(B36+B39+B41+B43+B45)</f>
        <v>21.88</v>
      </c>
      <c r="C47" s="5">
        <f>SUM(C36+C39+C41+C43+C45)</f>
        <v>23.509999999999998</v>
      </c>
      <c r="D47" s="5">
        <f>SUM(D36+D39+D41+D43+D45)</f>
        <v>23.979999999999997</v>
      </c>
      <c r="E47" s="5">
        <f>SUM(E36+E39+E41+E43+E45)</f>
        <v>24.459999999999997</v>
      </c>
      <c r="F47" s="5">
        <f aca="true" t="shared" si="3" ref="F47:AF47">SUM(F36+F39+F41+F43+F45)</f>
        <v>25.619999999999997</v>
      </c>
      <c r="G47" s="5">
        <f t="shared" si="3"/>
        <v>25.7</v>
      </c>
      <c r="H47" s="5">
        <f t="shared" si="3"/>
        <v>26.33</v>
      </c>
      <c r="I47" s="5">
        <f t="shared" si="3"/>
        <v>26.9</v>
      </c>
      <c r="J47" s="5">
        <f t="shared" si="3"/>
        <v>27.4</v>
      </c>
      <c r="K47" s="30">
        <f t="shared" si="3"/>
        <v>26.2</v>
      </c>
      <c r="L47" s="5">
        <f t="shared" si="3"/>
        <v>24.7</v>
      </c>
      <c r="M47" s="5">
        <f t="shared" si="3"/>
        <v>24.9</v>
      </c>
      <c r="N47" s="5">
        <f t="shared" si="3"/>
        <v>26.4</v>
      </c>
      <c r="O47" s="5">
        <f t="shared" si="3"/>
        <v>26.799999999999997</v>
      </c>
      <c r="P47" s="5">
        <f t="shared" si="3"/>
        <v>27.599999999999998</v>
      </c>
      <c r="Q47" s="5">
        <f t="shared" si="3"/>
        <v>27.4</v>
      </c>
      <c r="R47" s="5">
        <f t="shared" si="3"/>
        <v>27.4</v>
      </c>
      <c r="S47" s="30">
        <f t="shared" si="3"/>
        <v>27.299999999999997</v>
      </c>
      <c r="T47" s="5">
        <f t="shared" si="3"/>
        <v>27.369999999999997</v>
      </c>
      <c r="U47" s="5">
        <f t="shared" si="3"/>
        <v>26.709999999999997</v>
      </c>
      <c r="V47" s="5">
        <f t="shared" si="3"/>
        <v>26.9</v>
      </c>
      <c r="W47" s="5">
        <f t="shared" si="3"/>
        <v>24.61</v>
      </c>
      <c r="X47" s="5">
        <f t="shared" si="3"/>
        <v>25.799999999999997</v>
      </c>
      <c r="Y47" s="5">
        <f t="shared" si="3"/>
        <v>23.439999999999998</v>
      </c>
      <c r="Z47" s="5">
        <f t="shared" si="3"/>
        <v>23.869999999999997</v>
      </c>
      <c r="AA47" s="5">
        <f t="shared" si="3"/>
        <v>25.200000000000003</v>
      </c>
      <c r="AB47" s="5">
        <f t="shared" si="3"/>
        <v>25.1</v>
      </c>
      <c r="AC47" s="5">
        <f t="shared" si="3"/>
        <v>24.8</v>
      </c>
      <c r="AD47" s="5">
        <f t="shared" si="3"/>
        <v>24.7</v>
      </c>
      <c r="AE47" s="5">
        <f t="shared" si="3"/>
        <v>25.46</v>
      </c>
      <c r="AF47" s="5">
        <f t="shared" si="3"/>
        <v>22.66</v>
      </c>
      <c r="AG47" s="94">
        <f t="shared" si="2"/>
        <v>25.519354838709678</v>
      </c>
    </row>
    <row r="48" spans="2:33" ht="15.75"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3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94"/>
    </row>
    <row r="49" spans="2:33" ht="15.75"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42"/>
      <c r="M49" s="42"/>
      <c r="N49" s="42"/>
      <c r="O49" s="42"/>
      <c r="P49" s="42"/>
      <c r="Q49" s="42"/>
      <c r="R49" s="42"/>
      <c r="S49" s="4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94"/>
    </row>
    <row r="50" spans="1:33" ht="15.75">
      <c r="A50" s="14" t="s">
        <v>18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42"/>
      <c r="M50" s="42"/>
      <c r="N50" s="42"/>
      <c r="O50" s="42"/>
      <c r="P50" s="42"/>
      <c r="Q50" s="42"/>
      <c r="R50" s="42"/>
      <c r="S50" s="43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94"/>
    </row>
    <row r="51" spans="1:33" ht="15.75">
      <c r="A51" s="14"/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42"/>
      <c r="M51" s="42"/>
      <c r="N51" s="42"/>
      <c r="O51" s="42"/>
      <c r="P51" s="42"/>
      <c r="Q51" s="42"/>
      <c r="R51" s="42"/>
      <c r="S51" s="43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94"/>
    </row>
    <row r="52" spans="1:33" ht="15.75">
      <c r="A52" s="1" t="s">
        <v>19</v>
      </c>
      <c r="B52" s="42">
        <v>2.2</v>
      </c>
      <c r="C52" s="42">
        <v>2.6</v>
      </c>
      <c r="D52" s="42">
        <v>0.7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3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3">
        <v>0</v>
      </c>
      <c r="T52" s="42">
        <v>0</v>
      </c>
      <c r="U52" s="42">
        <v>0</v>
      </c>
      <c r="V52" s="42">
        <v>0.2</v>
      </c>
      <c r="W52" s="42">
        <v>1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94">
        <f t="shared" si="2"/>
        <v>0.21612903225806454</v>
      </c>
    </row>
    <row r="53" spans="2:33" ht="15.75">
      <c r="B53" s="42"/>
      <c r="C53" s="42"/>
      <c r="D53" s="42"/>
      <c r="E53" s="42"/>
      <c r="F53" s="42"/>
      <c r="G53" s="42"/>
      <c r="H53" s="42"/>
      <c r="I53" s="41"/>
      <c r="J53" s="42"/>
      <c r="K53" s="43"/>
      <c r="L53" s="42"/>
      <c r="M53" s="42"/>
      <c r="N53" s="42"/>
      <c r="O53" s="42"/>
      <c r="P53" s="42"/>
      <c r="Q53" s="42"/>
      <c r="R53" s="42"/>
      <c r="S53" s="43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94"/>
    </row>
    <row r="54" spans="1:33" ht="15.75">
      <c r="A54" s="1" t="s">
        <v>10</v>
      </c>
      <c r="B54" s="42">
        <v>1.5</v>
      </c>
      <c r="C54" s="42">
        <v>1.5</v>
      </c>
      <c r="D54" s="42">
        <v>2.7</v>
      </c>
      <c r="E54" s="42">
        <v>2.7</v>
      </c>
      <c r="F54" s="42">
        <v>2.7</v>
      </c>
      <c r="G54" s="42">
        <v>2.7</v>
      </c>
      <c r="H54" s="42">
        <v>2.7</v>
      </c>
      <c r="I54" s="42">
        <v>2.8</v>
      </c>
      <c r="J54" s="42">
        <v>2.7</v>
      </c>
      <c r="K54" s="43">
        <v>2.7</v>
      </c>
      <c r="L54" s="42">
        <v>2.7</v>
      </c>
      <c r="M54" s="42">
        <v>2.7</v>
      </c>
      <c r="N54" s="42">
        <v>2.3</v>
      </c>
      <c r="O54" s="42">
        <v>2.3</v>
      </c>
      <c r="P54" s="42">
        <v>2.1</v>
      </c>
      <c r="Q54" s="42">
        <v>2.1</v>
      </c>
      <c r="R54" s="42">
        <v>2.1</v>
      </c>
      <c r="S54" s="43">
        <v>2.1</v>
      </c>
      <c r="T54" s="42">
        <v>2.9</v>
      </c>
      <c r="U54" s="42">
        <v>2.9</v>
      </c>
      <c r="V54" s="42">
        <v>1.3</v>
      </c>
      <c r="W54" s="42">
        <v>1.7</v>
      </c>
      <c r="X54" s="42">
        <v>2</v>
      </c>
      <c r="Y54" s="42">
        <v>2</v>
      </c>
      <c r="Z54" s="41">
        <v>1.4</v>
      </c>
      <c r="AA54" s="42">
        <v>2</v>
      </c>
      <c r="AB54" s="42">
        <v>2.2</v>
      </c>
      <c r="AC54" s="42">
        <v>2.7</v>
      </c>
      <c r="AD54" s="42">
        <v>2.8</v>
      </c>
      <c r="AE54" s="42">
        <v>2.3</v>
      </c>
      <c r="AF54" s="42">
        <v>2.9</v>
      </c>
      <c r="AG54" s="94">
        <f t="shared" si="2"/>
        <v>2.329032258064516</v>
      </c>
    </row>
    <row r="55" spans="2:33" ht="15.75">
      <c r="B55" s="42"/>
      <c r="C55" s="42"/>
      <c r="D55" s="42"/>
      <c r="E55" s="42"/>
      <c r="F55" s="42"/>
      <c r="G55" s="42"/>
      <c r="H55" s="42"/>
      <c r="I55" s="41"/>
      <c r="J55" s="42"/>
      <c r="K55" s="43"/>
      <c r="L55" s="42"/>
      <c r="M55" s="42"/>
      <c r="N55" s="42"/>
      <c r="O55" s="42"/>
      <c r="P55" s="42"/>
      <c r="Q55" s="42"/>
      <c r="R55" s="42"/>
      <c r="S55" s="43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94"/>
    </row>
    <row r="56" spans="1:33" ht="15.75">
      <c r="A56" s="1" t="s">
        <v>20</v>
      </c>
      <c r="B56" s="42">
        <v>0.6</v>
      </c>
      <c r="C56" s="42">
        <v>0.6</v>
      </c>
      <c r="D56" s="42">
        <v>2.1</v>
      </c>
      <c r="E56" s="42">
        <v>0.6</v>
      </c>
      <c r="F56" s="42">
        <v>0.8</v>
      </c>
      <c r="G56" s="42">
        <v>2.6</v>
      </c>
      <c r="H56" s="42">
        <v>1.4</v>
      </c>
      <c r="I56" s="42">
        <v>2.6</v>
      </c>
      <c r="J56" s="42">
        <v>2.6</v>
      </c>
      <c r="K56" s="43">
        <v>2.6</v>
      </c>
      <c r="L56" s="42">
        <v>2.6</v>
      </c>
      <c r="M56" s="42">
        <v>2.4</v>
      </c>
      <c r="N56" s="42">
        <v>3.1</v>
      </c>
      <c r="O56" s="42">
        <v>2.8</v>
      </c>
      <c r="P56" s="42">
        <v>3</v>
      </c>
      <c r="Q56" s="42">
        <v>3</v>
      </c>
      <c r="R56" s="42">
        <v>3</v>
      </c>
      <c r="S56" s="43">
        <v>3</v>
      </c>
      <c r="T56" s="42">
        <v>2.7</v>
      </c>
      <c r="U56" s="42">
        <v>3</v>
      </c>
      <c r="V56" s="42">
        <v>2.7</v>
      </c>
      <c r="W56" s="42">
        <v>2.2</v>
      </c>
      <c r="X56" s="42">
        <v>2.6</v>
      </c>
      <c r="Y56" s="42">
        <v>2.4</v>
      </c>
      <c r="Z56" s="42">
        <v>2.1</v>
      </c>
      <c r="AA56" s="42">
        <v>2.6</v>
      </c>
      <c r="AB56" s="42">
        <v>2.6</v>
      </c>
      <c r="AC56" s="42">
        <v>2.6</v>
      </c>
      <c r="AD56" s="42">
        <v>2.5</v>
      </c>
      <c r="AE56" s="42">
        <v>2.5</v>
      </c>
      <c r="AF56" s="42">
        <v>0.5</v>
      </c>
      <c r="AG56" s="94">
        <f t="shared" si="2"/>
        <v>2.2709677419354843</v>
      </c>
    </row>
    <row r="57" spans="2:33" ht="15.75">
      <c r="B57" s="42"/>
      <c r="C57" s="42"/>
      <c r="D57" s="42"/>
      <c r="E57" s="42"/>
      <c r="F57" s="42"/>
      <c r="G57" s="42"/>
      <c r="H57" s="42"/>
      <c r="I57" s="41"/>
      <c r="J57" s="42"/>
      <c r="K57" s="43"/>
      <c r="L57" s="42"/>
      <c r="M57" s="42"/>
      <c r="N57" s="42"/>
      <c r="O57" s="42"/>
      <c r="P57" s="42"/>
      <c r="Q57" s="42"/>
      <c r="R57" s="42"/>
      <c r="S57" s="43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94"/>
    </row>
    <row r="58" spans="1:33" ht="15.75">
      <c r="A58" s="1" t="s">
        <v>17</v>
      </c>
      <c r="B58" s="35">
        <v>0</v>
      </c>
      <c r="C58" s="35">
        <v>0</v>
      </c>
      <c r="D58" s="42">
        <v>0</v>
      </c>
      <c r="E58" s="35">
        <v>0.1</v>
      </c>
      <c r="F58" s="42">
        <v>0.1</v>
      </c>
      <c r="G58" s="42">
        <v>0</v>
      </c>
      <c r="H58" s="42">
        <v>0.1</v>
      </c>
      <c r="I58" s="35">
        <v>0.1</v>
      </c>
      <c r="J58" s="35">
        <v>0.1</v>
      </c>
      <c r="K58" s="43">
        <v>0.1</v>
      </c>
      <c r="L58" s="35">
        <v>0.1</v>
      </c>
      <c r="M58" s="35">
        <v>0.1</v>
      </c>
      <c r="N58" s="35">
        <v>0.1</v>
      </c>
      <c r="O58" s="35">
        <v>0.1</v>
      </c>
      <c r="P58" s="35">
        <v>0.1</v>
      </c>
      <c r="Q58" s="35">
        <v>0.1</v>
      </c>
      <c r="R58" s="35">
        <v>0.1</v>
      </c>
      <c r="S58" s="32">
        <v>0.1</v>
      </c>
      <c r="T58" s="35">
        <v>0.1</v>
      </c>
      <c r="U58" s="35">
        <v>0.1</v>
      </c>
      <c r="V58" s="35">
        <v>0.1</v>
      </c>
      <c r="W58" s="35">
        <v>0.1</v>
      </c>
      <c r="X58" s="35">
        <v>0.1</v>
      </c>
      <c r="Y58" s="35">
        <v>0.1</v>
      </c>
      <c r="Z58" s="35">
        <v>0.1</v>
      </c>
      <c r="AA58" s="35">
        <v>0.1</v>
      </c>
      <c r="AB58" s="35">
        <v>0.1</v>
      </c>
      <c r="AC58" s="35">
        <v>0.1</v>
      </c>
      <c r="AD58" s="35">
        <v>0.1</v>
      </c>
      <c r="AE58" s="35">
        <v>0.6</v>
      </c>
      <c r="AF58" s="35">
        <v>0.6</v>
      </c>
      <c r="AG58" s="94">
        <f t="shared" si="2"/>
        <v>0.11935483870967746</v>
      </c>
    </row>
    <row r="59" spans="2:33" ht="15.75">
      <c r="B59" s="53"/>
      <c r="C59" s="53"/>
      <c r="D59" s="51"/>
      <c r="E59" s="42"/>
      <c r="F59" s="51"/>
      <c r="G59" s="51"/>
      <c r="H59" s="51"/>
      <c r="I59" s="42"/>
      <c r="J59" s="42"/>
      <c r="K59" s="52"/>
      <c r="L59" s="42"/>
      <c r="M59" s="42"/>
      <c r="N59" s="42"/>
      <c r="O59" s="42"/>
      <c r="P59" s="42"/>
      <c r="Q59" s="5"/>
      <c r="R59" s="5"/>
      <c r="S59" s="30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94"/>
    </row>
    <row r="60" spans="2:33" ht="15.75">
      <c r="B60" s="5">
        <f>SUM(B52:B58)</f>
        <v>4.3</v>
      </c>
      <c r="C60" s="5">
        <f>SUM(C52:C58)</f>
        <v>4.699999999999999</v>
      </c>
      <c r="D60" s="5">
        <f>SUM(D52:D58)</f>
        <v>5.5</v>
      </c>
      <c r="E60" s="5">
        <f>SUM(E52:E58)</f>
        <v>3.4000000000000004</v>
      </c>
      <c r="F60" s="5">
        <f aca="true" t="shared" si="4" ref="F60:AF60">SUM(F52:F58)</f>
        <v>3.6</v>
      </c>
      <c r="G60" s="5">
        <f t="shared" si="4"/>
        <v>5.300000000000001</v>
      </c>
      <c r="H60" s="5">
        <f t="shared" si="4"/>
        <v>4.199999999999999</v>
      </c>
      <c r="I60" s="5">
        <f t="shared" si="4"/>
        <v>5.5</v>
      </c>
      <c r="J60" s="5">
        <f t="shared" si="4"/>
        <v>5.4</v>
      </c>
      <c r="K60" s="30">
        <f t="shared" si="4"/>
        <v>5.4</v>
      </c>
      <c r="L60" s="5">
        <f t="shared" si="4"/>
        <v>5.4</v>
      </c>
      <c r="M60" s="5">
        <f t="shared" si="4"/>
        <v>5.199999999999999</v>
      </c>
      <c r="N60" s="5">
        <f t="shared" si="4"/>
        <v>5.5</v>
      </c>
      <c r="O60" s="5">
        <f t="shared" si="4"/>
        <v>5.199999999999999</v>
      </c>
      <c r="P60" s="5">
        <f t="shared" si="4"/>
        <v>5.199999999999999</v>
      </c>
      <c r="Q60" s="5">
        <f t="shared" si="4"/>
        <v>5.199999999999999</v>
      </c>
      <c r="R60" s="5">
        <f t="shared" si="4"/>
        <v>5.199999999999999</v>
      </c>
      <c r="S60" s="30">
        <f t="shared" si="4"/>
        <v>5.199999999999999</v>
      </c>
      <c r="T60" s="5">
        <f t="shared" si="4"/>
        <v>5.699999999999999</v>
      </c>
      <c r="U60" s="5">
        <f t="shared" si="4"/>
        <v>6</v>
      </c>
      <c r="V60" s="5">
        <f t="shared" si="4"/>
        <v>4.3</v>
      </c>
      <c r="W60" s="5">
        <f t="shared" si="4"/>
        <v>5</v>
      </c>
      <c r="X60" s="5">
        <f t="shared" si="4"/>
        <v>4.699999999999999</v>
      </c>
      <c r="Y60" s="5">
        <f t="shared" si="4"/>
        <v>4.5</v>
      </c>
      <c r="Z60" s="5">
        <f t="shared" si="4"/>
        <v>3.6</v>
      </c>
      <c r="AA60" s="5">
        <f t="shared" si="4"/>
        <v>4.699999999999999</v>
      </c>
      <c r="AB60" s="5">
        <f t="shared" si="4"/>
        <v>4.9</v>
      </c>
      <c r="AC60" s="5">
        <f t="shared" si="4"/>
        <v>5.4</v>
      </c>
      <c r="AD60" s="5">
        <f t="shared" si="4"/>
        <v>5.3999999999999995</v>
      </c>
      <c r="AE60" s="5">
        <f t="shared" si="4"/>
        <v>5.3999999999999995</v>
      </c>
      <c r="AF60" s="5">
        <f t="shared" si="4"/>
        <v>4</v>
      </c>
      <c r="AG60" s="94">
        <f t="shared" si="2"/>
        <v>4.935483870967743</v>
      </c>
    </row>
    <row r="61" spans="2:32" ht="15">
      <c r="B61" s="42"/>
      <c r="C61" s="42"/>
      <c r="D61" s="42"/>
      <c r="E61" s="42"/>
      <c r="F61" s="42"/>
      <c r="G61" s="42"/>
      <c r="H61" s="42"/>
      <c r="I61" s="42"/>
      <c r="J61" s="42"/>
      <c r="K61" s="43"/>
      <c r="L61" s="42"/>
      <c r="M61" s="42"/>
      <c r="N61" s="42"/>
      <c r="O61" s="42"/>
      <c r="P61" s="42"/>
      <c r="Q61" s="42"/>
      <c r="R61" s="42"/>
      <c r="S61" s="43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3" ht="15.75">
      <c r="A62" s="14" t="s">
        <v>21</v>
      </c>
      <c r="B62" s="42"/>
      <c r="C62" s="42"/>
      <c r="D62" s="42"/>
      <c r="E62" s="42"/>
      <c r="F62" s="42"/>
      <c r="G62" s="42"/>
      <c r="H62" s="42"/>
      <c r="I62" s="42"/>
      <c r="J62" s="42"/>
      <c r="K62" s="43"/>
      <c r="L62" s="42"/>
      <c r="M62" s="42"/>
      <c r="N62" s="42"/>
      <c r="O62" s="42"/>
      <c r="P62" s="42"/>
      <c r="Q62" s="42"/>
      <c r="R62" s="42"/>
      <c r="S62" s="43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14"/>
    </row>
    <row r="63" spans="2:32" ht="15.75"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42"/>
      <c r="M63" s="42"/>
      <c r="N63" s="42"/>
      <c r="O63" s="42"/>
      <c r="P63" s="42"/>
      <c r="Q63" s="42"/>
      <c r="R63" s="42"/>
      <c r="S63" s="30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>
      <c r="A64" s="1" t="s">
        <v>10</v>
      </c>
      <c r="B64" s="18">
        <v>1.09</v>
      </c>
      <c r="C64" s="18">
        <v>1.155</v>
      </c>
      <c r="D64" s="18">
        <v>1.102</v>
      </c>
      <c r="E64" s="18">
        <v>1.118</v>
      </c>
      <c r="F64" s="5">
        <v>1.084</v>
      </c>
      <c r="G64" s="5">
        <v>1.143</v>
      </c>
      <c r="H64" s="5">
        <v>1.034</v>
      </c>
      <c r="I64" s="5">
        <v>1.2</v>
      </c>
      <c r="J64" s="18">
        <v>1.2</v>
      </c>
      <c r="K64" s="31">
        <v>1.2</v>
      </c>
      <c r="L64" s="18">
        <v>1.3</v>
      </c>
      <c r="M64" s="18">
        <v>1.2</v>
      </c>
      <c r="N64" s="18">
        <v>1.2</v>
      </c>
      <c r="O64" s="18">
        <v>1.1</v>
      </c>
      <c r="P64" s="18">
        <v>1.2</v>
      </c>
      <c r="Q64" s="18">
        <v>1.2</v>
      </c>
      <c r="R64" s="18">
        <v>1.2</v>
      </c>
      <c r="S64" s="31">
        <v>1.2</v>
      </c>
      <c r="T64" s="18">
        <v>1.195</v>
      </c>
      <c r="U64" s="18">
        <v>1.161</v>
      </c>
      <c r="V64" s="18">
        <v>1.135</v>
      </c>
      <c r="W64" s="18">
        <v>1.205</v>
      </c>
      <c r="X64" s="18">
        <v>1.2</v>
      </c>
      <c r="Y64" s="18">
        <v>1.1</v>
      </c>
      <c r="Z64" s="18">
        <v>1.2</v>
      </c>
      <c r="AA64" s="18">
        <v>1.2</v>
      </c>
      <c r="AB64" s="18">
        <v>1.2</v>
      </c>
      <c r="AC64" s="18">
        <v>1.2</v>
      </c>
      <c r="AD64" s="18">
        <v>1.2</v>
      </c>
      <c r="AE64" s="18">
        <v>1.2</v>
      </c>
      <c r="AF64" s="18">
        <v>1.2</v>
      </c>
    </row>
    <row r="65" spans="2:32" ht="15">
      <c r="B65" s="53"/>
      <c r="C65" s="53"/>
      <c r="D65" s="42"/>
      <c r="E65" s="42"/>
      <c r="F65" s="51"/>
      <c r="G65" s="51"/>
      <c r="H65" s="51"/>
      <c r="I65" s="51"/>
      <c r="J65" s="42"/>
      <c r="K65" s="43"/>
      <c r="L65" s="42"/>
      <c r="M65" s="42"/>
      <c r="N65" s="42"/>
      <c r="O65" s="42"/>
      <c r="P65" s="42"/>
      <c r="Q65" s="42"/>
      <c r="R65" s="42"/>
      <c r="S65" s="54"/>
      <c r="T65" s="53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2:32" ht="15">
      <c r="B66" s="53"/>
      <c r="C66" s="53"/>
      <c r="D66" s="42"/>
      <c r="E66" s="42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2"/>
      <c r="Q66" s="42"/>
      <c r="R66" s="42"/>
      <c r="S66" s="43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2:32" ht="15">
      <c r="B67" s="42"/>
      <c r="C67" s="42"/>
      <c r="D67" s="42"/>
      <c r="E67" s="42"/>
      <c r="F67" s="42"/>
      <c r="G67" s="42"/>
      <c r="H67" s="42"/>
      <c r="I67" s="42"/>
      <c r="J67" s="42"/>
      <c r="K67" s="43"/>
      <c r="L67" s="42"/>
      <c r="M67" s="42"/>
      <c r="N67" s="42"/>
      <c r="O67" s="42"/>
      <c r="P67" s="42"/>
      <c r="Q67" s="42"/>
      <c r="R67" s="42"/>
      <c r="S67" s="43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ht="15">
      <c r="A68" s="1" t="s">
        <v>22</v>
      </c>
      <c r="B68" s="42">
        <f aca="true" t="shared" si="5" ref="B68:AF68">SUM(B18+B31+B47+B60+B64)</f>
        <v>80.038</v>
      </c>
      <c r="C68" s="42">
        <f t="shared" si="5"/>
        <v>80.60799999999999</v>
      </c>
      <c r="D68" s="42">
        <f t="shared" si="5"/>
        <v>82.039</v>
      </c>
      <c r="E68" s="42">
        <f t="shared" si="5"/>
        <v>79.88799999999999</v>
      </c>
      <c r="F68" s="42">
        <f t="shared" si="5"/>
        <v>81.72800000000001</v>
      </c>
      <c r="G68" s="42">
        <f t="shared" si="5"/>
        <v>86.564</v>
      </c>
      <c r="H68" s="42">
        <f t="shared" si="5"/>
        <v>89.06700000000001</v>
      </c>
      <c r="I68" s="42">
        <f t="shared" si="5"/>
        <v>90.232</v>
      </c>
      <c r="J68" s="42">
        <f t="shared" si="5"/>
        <v>89.80000000000001</v>
      </c>
      <c r="K68" s="43">
        <f t="shared" si="5"/>
        <v>93.10000000000001</v>
      </c>
      <c r="L68" s="42">
        <f t="shared" si="5"/>
        <v>87</v>
      </c>
      <c r="M68" s="42">
        <f t="shared" si="5"/>
        <v>89.20000000000002</v>
      </c>
      <c r="N68" s="42">
        <f t="shared" si="5"/>
        <v>89.37599999999999</v>
      </c>
      <c r="O68" s="42">
        <f t="shared" si="5"/>
        <v>87.607</v>
      </c>
      <c r="P68" s="42">
        <f t="shared" si="5"/>
        <v>85.872</v>
      </c>
      <c r="Q68" s="42">
        <f t="shared" si="5"/>
        <v>92</v>
      </c>
      <c r="R68" s="42">
        <f t="shared" si="5"/>
        <v>95.30000000000001</v>
      </c>
      <c r="S68" s="43">
        <f t="shared" si="5"/>
        <v>95.5</v>
      </c>
      <c r="T68" s="42">
        <f t="shared" si="5"/>
        <v>96.187</v>
      </c>
      <c r="U68" s="42">
        <f t="shared" si="5"/>
        <v>94.42</v>
      </c>
      <c r="V68" s="42">
        <f t="shared" si="5"/>
        <v>86.481</v>
      </c>
      <c r="W68" s="42">
        <f t="shared" si="5"/>
        <v>86.784</v>
      </c>
      <c r="X68" s="42">
        <f t="shared" si="5"/>
        <v>84.32</v>
      </c>
      <c r="Y68" s="42">
        <f t="shared" si="5"/>
        <v>79.29399999999998</v>
      </c>
      <c r="Z68" s="42">
        <f t="shared" si="5"/>
        <v>76.82199999999999</v>
      </c>
      <c r="AA68" s="42">
        <f t="shared" si="5"/>
        <v>85.80000000000001</v>
      </c>
      <c r="AB68" s="42">
        <f t="shared" si="5"/>
        <v>87.50000000000001</v>
      </c>
      <c r="AC68" s="42">
        <f t="shared" si="5"/>
        <v>87.10000000000001</v>
      </c>
      <c r="AD68" s="42">
        <f t="shared" si="5"/>
        <v>86.80000000000001</v>
      </c>
      <c r="AE68" s="42">
        <f t="shared" si="5"/>
        <v>87.51</v>
      </c>
      <c r="AF68" s="42">
        <f t="shared" si="5"/>
        <v>81.96</v>
      </c>
    </row>
    <row r="69" spans="2:32" ht="15">
      <c r="B69" s="41"/>
      <c r="C69" s="46"/>
      <c r="D69" s="41"/>
      <c r="E69" s="42"/>
      <c r="F69" s="41"/>
      <c r="G69" s="41"/>
      <c r="H69" s="42"/>
      <c r="I69" s="42"/>
      <c r="J69" s="42"/>
      <c r="K69" s="43"/>
      <c r="L69" s="42"/>
      <c r="M69" s="42"/>
      <c r="N69" s="42"/>
      <c r="O69" s="42"/>
      <c r="P69" s="42"/>
      <c r="Q69" s="42"/>
      <c r="R69" s="42"/>
      <c r="S69" s="43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ht="15">
      <c r="A70" s="1" t="s">
        <v>23</v>
      </c>
      <c r="B70" s="35">
        <f aca="true" t="shared" si="6" ref="B70:AF70">-SUM(B27+B29+B43+B45+B56+B58)</f>
        <v>-1.8200000000000003</v>
      </c>
      <c r="C70" s="35">
        <f t="shared" si="6"/>
        <v>-1.5299999999999998</v>
      </c>
      <c r="D70" s="35">
        <f t="shared" si="6"/>
        <v>-2.95</v>
      </c>
      <c r="E70" s="35">
        <f t="shared" si="6"/>
        <v>-1.6</v>
      </c>
      <c r="F70" s="35">
        <f t="shared" si="6"/>
        <v>-1.6630000000000003</v>
      </c>
      <c r="G70" s="35">
        <f t="shared" si="6"/>
        <v>-3.636</v>
      </c>
      <c r="H70" s="35">
        <f t="shared" si="6"/>
        <v>-2.625</v>
      </c>
      <c r="I70" s="35">
        <f t="shared" si="6"/>
        <v>-3.9250000000000003</v>
      </c>
      <c r="J70" s="35">
        <f t="shared" si="6"/>
        <v>-4.8</v>
      </c>
      <c r="K70" s="32">
        <f t="shared" si="6"/>
        <v>-5.4</v>
      </c>
      <c r="L70" s="35">
        <f t="shared" si="6"/>
        <v>-5.199999999999999</v>
      </c>
      <c r="M70" s="35">
        <f t="shared" si="6"/>
        <v>-5</v>
      </c>
      <c r="N70" s="35">
        <f t="shared" si="6"/>
        <v>-5.176</v>
      </c>
      <c r="O70" s="35">
        <f t="shared" si="6"/>
        <v>-4.191999999999999</v>
      </c>
      <c r="P70" s="35">
        <f t="shared" si="6"/>
        <v>-4.3</v>
      </c>
      <c r="Q70" s="35">
        <f t="shared" si="6"/>
        <v>-6.3</v>
      </c>
      <c r="R70" s="35">
        <f t="shared" si="6"/>
        <v>-7.6</v>
      </c>
      <c r="S70" s="32">
        <f t="shared" si="6"/>
        <v>-7.6</v>
      </c>
      <c r="T70" s="35">
        <f t="shared" si="6"/>
        <v>-7.332</v>
      </c>
      <c r="U70" s="35">
        <f t="shared" si="6"/>
        <v>-7.6739999999999995</v>
      </c>
      <c r="V70" s="35">
        <f t="shared" si="6"/>
        <v>-4.89</v>
      </c>
      <c r="W70" s="35">
        <f t="shared" si="6"/>
        <v>-4.401999999999999</v>
      </c>
      <c r="X70" s="35">
        <f t="shared" si="6"/>
        <v>-4.38</v>
      </c>
      <c r="Y70" s="35">
        <f t="shared" si="6"/>
        <v>-3.1999999999999997</v>
      </c>
      <c r="Z70" s="35">
        <f t="shared" si="6"/>
        <v>-3.196</v>
      </c>
      <c r="AA70" s="35">
        <f t="shared" si="6"/>
        <v>-3.7</v>
      </c>
      <c r="AB70" s="35">
        <f t="shared" si="6"/>
        <v>-3.9</v>
      </c>
      <c r="AC70" s="35">
        <f t="shared" si="6"/>
        <v>-3.9</v>
      </c>
      <c r="AD70" s="35">
        <f t="shared" si="6"/>
        <v>-3.8000000000000003</v>
      </c>
      <c r="AE70" s="35">
        <f t="shared" si="6"/>
        <v>-4.39</v>
      </c>
      <c r="AF70" s="35">
        <f t="shared" si="6"/>
        <v>-3.77</v>
      </c>
    </row>
    <row r="71" spans="2:33" ht="18">
      <c r="B71" s="41"/>
      <c r="C71" s="41"/>
      <c r="D71" s="55"/>
      <c r="E71" s="42"/>
      <c r="F71" s="41"/>
      <c r="G71" s="41"/>
      <c r="H71" s="42"/>
      <c r="I71" s="42"/>
      <c r="J71" s="42"/>
      <c r="K71" s="43"/>
      <c r="L71" s="42"/>
      <c r="M71" s="42"/>
      <c r="N71" s="42"/>
      <c r="O71" s="42"/>
      <c r="P71" s="42"/>
      <c r="Q71" s="5"/>
      <c r="R71" s="5"/>
      <c r="S71" s="30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95" t="s">
        <v>35</v>
      </c>
    </row>
    <row r="72" spans="1:33" ht="15.75">
      <c r="A72" s="14" t="s">
        <v>29</v>
      </c>
      <c r="B72" s="5">
        <f>SUM(B68:B70)</f>
        <v>78.21799999999999</v>
      </c>
      <c r="C72" s="5">
        <f>SUM(C68:C70)</f>
        <v>79.07799999999999</v>
      </c>
      <c r="D72" s="5">
        <f>SUM(D68:D70)</f>
        <v>79.089</v>
      </c>
      <c r="E72" s="5">
        <f>SUM(E68:E70)</f>
        <v>78.288</v>
      </c>
      <c r="F72" s="5">
        <f aca="true" t="shared" si="7" ref="F72:AF72">SUM(F68:F70)</f>
        <v>80.06500000000001</v>
      </c>
      <c r="G72" s="5">
        <f t="shared" si="7"/>
        <v>82.928</v>
      </c>
      <c r="H72" s="5">
        <f t="shared" si="7"/>
        <v>86.44200000000001</v>
      </c>
      <c r="I72" s="5">
        <f t="shared" si="7"/>
        <v>86.307</v>
      </c>
      <c r="J72" s="5">
        <f t="shared" si="7"/>
        <v>85.00000000000001</v>
      </c>
      <c r="K72" s="30">
        <f t="shared" si="7"/>
        <v>87.7</v>
      </c>
      <c r="L72" s="5">
        <f t="shared" si="7"/>
        <v>81.8</v>
      </c>
      <c r="M72" s="5">
        <f t="shared" si="7"/>
        <v>84.20000000000002</v>
      </c>
      <c r="N72" s="5">
        <f t="shared" si="7"/>
        <v>84.19999999999999</v>
      </c>
      <c r="O72" s="5">
        <f t="shared" si="7"/>
        <v>83.415</v>
      </c>
      <c r="P72" s="5">
        <f t="shared" si="7"/>
        <v>81.572</v>
      </c>
      <c r="Q72" s="5">
        <f t="shared" si="7"/>
        <v>85.7</v>
      </c>
      <c r="R72" s="5">
        <f t="shared" si="7"/>
        <v>87.70000000000002</v>
      </c>
      <c r="S72" s="30">
        <f t="shared" si="7"/>
        <v>87.9</v>
      </c>
      <c r="T72" s="29">
        <f t="shared" si="7"/>
        <v>88.855</v>
      </c>
      <c r="U72" s="5">
        <f t="shared" si="7"/>
        <v>86.74600000000001</v>
      </c>
      <c r="V72" s="5">
        <f t="shared" si="7"/>
        <v>81.591</v>
      </c>
      <c r="W72" s="5">
        <f t="shared" si="7"/>
        <v>82.382</v>
      </c>
      <c r="X72" s="5">
        <f t="shared" si="7"/>
        <v>79.94</v>
      </c>
      <c r="Y72" s="5">
        <f t="shared" si="7"/>
        <v>76.09399999999998</v>
      </c>
      <c r="Z72" s="5">
        <f t="shared" si="7"/>
        <v>73.62599999999999</v>
      </c>
      <c r="AA72" s="5">
        <f t="shared" si="7"/>
        <v>82.10000000000001</v>
      </c>
      <c r="AB72" s="5">
        <f t="shared" si="7"/>
        <v>83.60000000000001</v>
      </c>
      <c r="AC72" s="5">
        <f t="shared" si="7"/>
        <v>83.2</v>
      </c>
      <c r="AD72" s="5">
        <f t="shared" si="7"/>
        <v>83.00000000000001</v>
      </c>
      <c r="AE72" s="5">
        <f t="shared" si="7"/>
        <v>83.12</v>
      </c>
      <c r="AF72" s="5">
        <f t="shared" si="7"/>
        <v>78.19</v>
      </c>
      <c r="AG72" s="94">
        <f>SUM(B72:AF72)/31</f>
        <v>82.64664516129034</v>
      </c>
    </row>
    <row r="73" spans="1:33" ht="23.25">
      <c r="A73" s="14"/>
      <c r="B73" s="38"/>
      <c r="C73" s="39"/>
      <c r="D73" s="39"/>
      <c r="E73" s="39"/>
      <c r="F73" s="39"/>
      <c r="G73" s="39"/>
      <c r="H73" s="37"/>
      <c r="I73" s="36"/>
      <c r="J73" s="36"/>
      <c r="K73" s="36"/>
      <c r="L73" s="36"/>
      <c r="M73" s="36"/>
      <c r="N73" s="36"/>
      <c r="O73" s="36"/>
      <c r="P73" s="36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93"/>
      <c r="AG73" s="14"/>
    </row>
    <row r="74" spans="2:32" ht="15">
      <c r="B74" s="3"/>
      <c r="C74" s="3"/>
      <c r="D74" s="3"/>
      <c r="E74" s="3"/>
      <c r="F74" s="3"/>
      <c r="G74" s="3"/>
      <c r="H74" s="3"/>
      <c r="I74" s="13"/>
      <c r="J74" s="13"/>
      <c r="K74" s="13"/>
      <c r="L74" s="13"/>
      <c r="M74" s="13"/>
      <c r="N74" s="13"/>
      <c r="O74" s="13"/>
      <c r="P74" s="13"/>
      <c r="Q74" s="3"/>
      <c r="R74" s="3"/>
      <c r="S74" s="3"/>
      <c r="T74" s="1"/>
      <c r="U74" s="1"/>
      <c r="V74" s="1"/>
      <c r="W74" s="1"/>
      <c r="X74" s="1"/>
      <c r="Y74" s="1"/>
      <c r="Z74" s="13"/>
      <c r="AA74" s="13"/>
      <c r="AB74" s="13"/>
      <c r="AC74" s="13"/>
      <c r="AD74" s="13"/>
      <c r="AE74" s="13"/>
      <c r="AF74" s="13"/>
    </row>
    <row r="75" spans="1:32" ht="15">
      <c r="A75" s="1" t="s">
        <v>27</v>
      </c>
      <c r="Q75" s="3"/>
      <c r="R75" s="3"/>
      <c r="S75" s="1"/>
      <c r="T75" s="1"/>
      <c r="U75" s="1"/>
      <c r="V75" s="1"/>
      <c r="W75" s="1"/>
      <c r="X75" s="1"/>
      <c r="Y75" s="1"/>
      <c r="Z75" s="4"/>
      <c r="AA75" s="4"/>
      <c r="AB75" s="4"/>
      <c r="AC75" s="4"/>
      <c r="AD75" s="4"/>
      <c r="AE75" s="4"/>
      <c r="AF75" s="4"/>
    </row>
    <row r="76" spans="11:32" ht="15">
      <c r="K76" s="1"/>
      <c r="M76" s="1"/>
      <c r="Q76" s="3"/>
      <c r="R76" s="3"/>
      <c r="S76" s="1"/>
      <c r="T76" s="1"/>
      <c r="U76" s="1"/>
      <c r="V76" s="1"/>
      <c r="W76" s="1"/>
      <c r="X76" s="1"/>
      <c r="Y76" s="1"/>
      <c r="Z76" s="4"/>
      <c r="AA76" s="4"/>
      <c r="AB76" s="1"/>
      <c r="AC76" s="4"/>
      <c r="AD76" s="1"/>
      <c r="AE76" s="4"/>
      <c r="AF76" s="4"/>
    </row>
    <row r="77" spans="17:32" ht="15">
      <c r="Q77" s="3"/>
      <c r="R77" s="3"/>
      <c r="S77" s="1"/>
      <c r="T77" s="1"/>
      <c r="U77" s="1"/>
      <c r="V77" s="1"/>
      <c r="W77" s="1"/>
      <c r="X77" s="1"/>
      <c r="Y77" s="1"/>
      <c r="Z77" s="4"/>
      <c r="AA77" s="4"/>
      <c r="AB77" s="4"/>
      <c r="AC77" s="4"/>
      <c r="AD77" s="4"/>
      <c r="AE77" s="4"/>
      <c r="AF77" s="4"/>
    </row>
  </sheetData>
  <mergeCells count="3">
    <mergeCell ref="A4:AG4"/>
    <mergeCell ref="A2:AG2"/>
    <mergeCell ref="A3:AG3"/>
  </mergeCells>
  <printOptions/>
  <pageMargins left="0.25" right="0.26" top="0.22" bottom="0.22" header="0.5" footer="0.19"/>
  <pageSetup horizontalDpi="600" verticalDpi="6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view="pageBreakPreview" zoomScale="50" zoomScaleNormal="50" zoomScaleSheetLayoutView="50" workbookViewId="0" topLeftCell="C27">
      <selection activeCell="AJ54" sqref="AJ54"/>
    </sheetView>
  </sheetViews>
  <sheetFormatPr defaultColWidth="8.88671875" defaultRowHeight="15"/>
  <cols>
    <col min="1" max="1" width="30.4453125" style="88" customWidth="1"/>
    <col min="2" max="2" width="6.99609375" style="88" customWidth="1"/>
    <col min="3" max="4" width="6.77734375" style="88" customWidth="1"/>
    <col min="5" max="6" width="6.99609375" style="88" customWidth="1"/>
    <col min="7" max="7" width="6.77734375" style="88" customWidth="1"/>
    <col min="8" max="8" width="6.99609375" style="88" customWidth="1"/>
    <col min="9" max="10" width="7.21484375" style="88" customWidth="1"/>
    <col min="11" max="11" width="7.4453125" style="88" customWidth="1"/>
    <col min="12" max="12" width="7.21484375" style="88" customWidth="1"/>
    <col min="13" max="13" width="7.6640625" style="88" customWidth="1"/>
    <col min="14" max="21" width="7.4453125" style="88" customWidth="1"/>
    <col min="22" max="22" width="7.21484375" style="88" customWidth="1"/>
    <col min="23" max="34" width="8.77734375" style="88" customWidth="1"/>
  </cols>
  <sheetData>
    <row r="1" spans="1:34" ht="20.25">
      <c r="A1" s="101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20.2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20.25">
      <c r="A3" s="103">
        <v>36373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1:34" ht="2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2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20.25">
      <c r="A6" s="103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ht="20.25">
      <c r="A7" s="56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ht="20.25">
      <c r="A8" s="56">
        <v>36373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ht="20.25">
      <c r="A9" s="58" t="s">
        <v>28</v>
      </c>
      <c r="B9" s="58"/>
      <c r="C9" s="58"/>
      <c r="D9" s="59"/>
      <c r="E9" s="58"/>
      <c r="F9" s="59"/>
      <c r="G9" s="58"/>
      <c r="H9" s="8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  <c r="T9" s="58"/>
      <c r="U9" s="59"/>
      <c r="V9" s="89"/>
      <c r="W9" s="89"/>
      <c r="X9" s="89"/>
      <c r="Y9" s="58"/>
      <c r="Z9" s="59"/>
      <c r="AA9" s="58"/>
      <c r="AB9" s="59"/>
      <c r="AC9" s="59"/>
      <c r="AD9" s="59"/>
      <c r="AE9" s="59"/>
      <c r="AF9" s="59"/>
      <c r="AG9" s="59"/>
      <c r="AH9" s="57"/>
    </row>
    <row r="10" spans="1:34" ht="20.25">
      <c r="A10" s="61"/>
      <c r="B10" s="62" t="s">
        <v>1</v>
      </c>
      <c r="C10" s="62" t="s">
        <v>2</v>
      </c>
      <c r="D10" s="62" t="s">
        <v>3</v>
      </c>
      <c r="E10" s="62" t="s">
        <v>4</v>
      </c>
      <c r="F10" s="62" t="s">
        <v>3</v>
      </c>
      <c r="G10" s="62" t="s">
        <v>5</v>
      </c>
      <c r="H10" s="62" t="s">
        <v>1</v>
      </c>
      <c r="I10" s="66" t="s">
        <v>1</v>
      </c>
      <c r="J10" s="66" t="s">
        <v>2</v>
      </c>
      <c r="K10" s="73" t="s">
        <v>3</v>
      </c>
      <c r="L10" s="66" t="s">
        <v>4</v>
      </c>
      <c r="M10" s="66" t="s">
        <v>3</v>
      </c>
      <c r="N10" s="66" t="s">
        <v>5</v>
      </c>
      <c r="O10" s="66" t="s">
        <v>1</v>
      </c>
      <c r="P10" s="66" t="s">
        <v>1</v>
      </c>
      <c r="Q10" s="74" t="s">
        <v>2</v>
      </c>
      <c r="R10" s="74" t="s">
        <v>3</v>
      </c>
      <c r="S10" s="75" t="s">
        <v>4</v>
      </c>
      <c r="T10" s="74" t="s">
        <v>3</v>
      </c>
      <c r="U10" s="74" t="s">
        <v>5</v>
      </c>
      <c r="V10" s="74" t="s">
        <v>1</v>
      </c>
      <c r="W10" s="74" t="s">
        <v>1</v>
      </c>
      <c r="X10" s="74" t="s">
        <v>2</v>
      </c>
      <c r="Y10" s="74" t="s">
        <v>3</v>
      </c>
      <c r="Z10" s="74" t="s">
        <v>4</v>
      </c>
      <c r="AA10" s="74" t="s">
        <v>3</v>
      </c>
      <c r="AB10" s="74" t="s">
        <v>5</v>
      </c>
      <c r="AC10" s="74" t="s">
        <v>1</v>
      </c>
      <c r="AD10" s="74" t="s">
        <v>1</v>
      </c>
      <c r="AE10" s="74" t="s">
        <v>2</v>
      </c>
      <c r="AF10" s="74" t="s">
        <v>3</v>
      </c>
      <c r="AG10" s="74"/>
      <c r="AH10" s="57"/>
    </row>
    <row r="11" spans="1:34" ht="20.25">
      <c r="A11" s="63"/>
      <c r="B11" s="64">
        <v>1</v>
      </c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64">
        <v>8</v>
      </c>
      <c r="J11" s="64">
        <v>9</v>
      </c>
      <c r="K11" s="76">
        <v>10</v>
      </c>
      <c r="L11" s="64">
        <v>11</v>
      </c>
      <c r="M11" s="64">
        <v>12</v>
      </c>
      <c r="N11" s="64">
        <v>13</v>
      </c>
      <c r="O11" s="64">
        <v>14</v>
      </c>
      <c r="P11" s="64">
        <v>15</v>
      </c>
      <c r="Q11" s="77">
        <v>16</v>
      </c>
      <c r="R11" s="77">
        <v>17</v>
      </c>
      <c r="S11" s="78">
        <v>18</v>
      </c>
      <c r="T11" s="79">
        <v>19</v>
      </c>
      <c r="U11" s="79">
        <v>20</v>
      </c>
      <c r="V11" s="79">
        <v>21</v>
      </c>
      <c r="W11" s="79">
        <v>22</v>
      </c>
      <c r="X11" s="79">
        <v>23</v>
      </c>
      <c r="Y11" s="79">
        <v>24</v>
      </c>
      <c r="Z11" s="77">
        <v>25</v>
      </c>
      <c r="AA11" s="77">
        <v>26</v>
      </c>
      <c r="AB11" s="77">
        <v>27</v>
      </c>
      <c r="AC11" s="77">
        <v>28</v>
      </c>
      <c r="AD11" s="77">
        <v>29</v>
      </c>
      <c r="AE11" s="77">
        <v>30</v>
      </c>
      <c r="AF11" s="77">
        <v>31</v>
      </c>
      <c r="AG11" s="77"/>
      <c r="AH11" s="57"/>
    </row>
    <row r="12" spans="1:34" ht="20.25">
      <c r="A12" s="65" t="s">
        <v>6</v>
      </c>
      <c r="B12" s="63"/>
      <c r="C12" s="63"/>
      <c r="D12" s="63"/>
      <c r="E12" s="63"/>
      <c r="F12" s="63"/>
      <c r="G12" s="63"/>
      <c r="H12" s="63"/>
      <c r="I12" s="80"/>
      <c r="J12" s="80"/>
      <c r="K12" s="81"/>
      <c r="L12" s="80"/>
      <c r="M12" s="80"/>
      <c r="N12" s="80"/>
      <c r="O12" s="80"/>
      <c r="P12" s="80"/>
      <c r="Q12" s="66"/>
      <c r="R12" s="66"/>
      <c r="S12" s="83"/>
      <c r="T12" s="62"/>
      <c r="U12" s="62"/>
      <c r="V12" s="62"/>
      <c r="W12" s="62"/>
      <c r="X12" s="62"/>
      <c r="Y12" s="62"/>
      <c r="Z12" s="66"/>
      <c r="AA12" s="66"/>
      <c r="AB12" s="66"/>
      <c r="AC12" s="66"/>
      <c r="AD12" s="66"/>
      <c r="AE12" s="66"/>
      <c r="AF12" s="66"/>
      <c r="AG12" s="66"/>
      <c r="AH12" s="58"/>
    </row>
    <row r="13" spans="1:34" ht="20.25">
      <c r="A13" s="63"/>
      <c r="B13" s="62"/>
      <c r="C13" s="62"/>
      <c r="D13" s="62"/>
      <c r="E13" s="62"/>
      <c r="F13" s="62"/>
      <c r="G13" s="62"/>
      <c r="H13" s="62"/>
      <c r="I13" s="66"/>
      <c r="J13" s="66"/>
      <c r="K13" s="73"/>
      <c r="L13" s="66"/>
      <c r="M13" s="66"/>
      <c r="N13" s="66"/>
      <c r="O13" s="66"/>
      <c r="P13" s="66"/>
      <c r="Q13" s="66"/>
      <c r="R13" s="66"/>
      <c r="S13" s="73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0"/>
    </row>
    <row r="14" spans="1:34" ht="20.25">
      <c r="A14" s="63" t="s">
        <v>7</v>
      </c>
      <c r="B14" s="66">
        <v>8</v>
      </c>
      <c r="C14" s="66">
        <v>8</v>
      </c>
      <c r="D14" s="66">
        <v>9</v>
      </c>
      <c r="E14" s="66">
        <v>9</v>
      </c>
      <c r="F14" s="66">
        <v>8</v>
      </c>
      <c r="G14" s="66"/>
      <c r="H14" s="66">
        <v>7</v>
      </c>
      <c r="I14" s="66">
        <v>8</v>
      </c>
      <c r="J14" s="66">
        <v>8</v>
      </c>
      <c r="K14" s="73">
        <v>8</v>
      </c>
      <c r="L14" s="66">
        <v>8</v>
      </c>
      <c r="M14" s="66">
        <v>7</v>
      </c>
      <c r="N14" s="66">
        <v>9</v>
      </c>
      <c r="O14" s="66">
        <v>9</v>
      </c>
      <c r="P14" s="66">
        <v>7</v>
      </c>
      <c r="Q14" s="66">
        <v>8</v>
      </c>
      <c r="R14" s="66">
        <v>8</v>
      </c>
      <c r="S14" s="73">
        <v>8</v>
      </c>
      <c r="T14" s="66">
        <v>8</v>
      </c>
      <c r="U14" s="66">
        <v>8</v>
      </c>
      <c r="V14" s="66">
        <v>8</v>
      </c>
      <c r="W14" s="66">
        <v>6</v>
      </c>
      <c r="X14" s="66">
        <v>6</v>
      </c>
      <c r="Y14" s="66">
        <v>6</v>
      </c>
      <c r="Z14" s="66">
        <v>7</v>
      </c>
      <c r="AA14" s="66">
        <v>8</v>
      </c>
      <c r="AB14" s="66">
        <v>8</v>
      </c>
      <c r="AC14" s="66">
        <v>8</v>
      </c>
      <c r="AD14" s="66">
        <v>8</v>
      </c>
      <c r="AE14" s="66">
        <v>7</v>
      </c>
      <c r="AF14" s="66">
        <v>7</v>
      </c>
      <c r="AG14" s="66"/>
      <c r="AH14" s="61"/>
    </row>
    <row r="15" spans="1:33" ht="20.25">
      <c r="A15" s="63"/>
      <c r="B15" s="66"/>
      <c r="C15" s="66"/>
      <c r="D15" s="66"/>
      <c r="E15" s="66"/>
      <c r="F15" s="66"/>
      <c r="G15" s="66"/>
      <c r="H15" s="66"/>
      <c r="I15" s="66"/>
      <c r="J15" s="66"/>
      <c r="K15" s="73"/>
      <c r="L15" s="66"/>
      <c r="M15" s="66"/>
      <c r="N15" s="66"/>
      <c r="O15" s="66"/>
      <c r="P15" s="66"/>
      <c r="Q15" s="66"/>
      <c r="R15" s="66"/>
      <c r="S15" s="73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3" ht="20.25">
      <c r="A16" s="63" t="s">
        <v>8</v>
      </c>
      <c r="B16" s="66">
        <v>23</v>
      </c>
      <c r="C16" s="66">
        <v>24</v>
      </c>
      <c r="D16" s="66">
        <v>23</v>
      </c>
      <c r="E16" s="67">
        <v>23</v>
      </c>
      <c r="F16" s="67">
        <v>25</v>
      </c>
      <c r="G16" s="67"/>
      <c r="H16" s="67">
        <v>18</v>
      </c>
      <c r="I16" s="67">
        <v>19</v>
      </c>
      <c r="J16" s="66">
        <v>20</v>
      </c>
      <c r="K16" s="73">
        <v>22</v>
      </c>
      <c r="L16" s="67">
        <v>21</v>
      </c>
      <c r="M16" s="67">
        <v>20</v>
      </c>
      <c r="N16" s="67">
        <v>20</v>
      </c>
      <c r="O16" s="67">
        <v>19</v>
      </c>
      <c r="P16" s="67">
        <v>18</v>
      </c>
      <c r="Q16" s="67">
        <v>19</v>
      </c>
      <c r="R16" s="67">
        <v>19</v>
      </c>
      <c r="S16" s="84">
        <v>21</v>
      </c>
      <c r="T16" s="67">
        <v>18</v>
      </c>
      <c r="U16" s="67">
        <v>18</v>
      </c>
      <c r="V16" s="67">
        <v>18</v>
      </c>
      <c r="W16" s="67">
        <v>18</v>
      </c>
      <c r="X16" s="67">
        <v>19</v>
      </c>
      <c r="Y16" s="67">
        <v>18</v>
      </c>
      <c r="Z16" s="67">
        <v>18</v>
      </c>
      <c r="AA16" s="67">
        <v>19</v>
      </c>
      <c r="AB16" s="67">
        <v>19</v>
      </c>
      <c r="AC16" s="67">
        <v>19</v>
      </c>
      <c r="AD16" s="67">
        <v>20</v>
      </c>
      <c r="AE16" s="67">
        <v>20</v>
      </c>
      <c r="AF16" s="67">
        <v>20</v>
      </c>
      <c r="AG16" s="96"/>
    </row>
    <row r="17" spans="1:34" ht="20.25">
      <c r="A17" s="63"/>
      <c r="B17" s="68"/>
      <c r="C17" s="68"/>
      <c r="D17" s="68"/>
      <c r="E17" s="66"/>
      <c r="F17" s="66"/>
      <c r="G17" s="66"/>
      <c r="H17" s="66"/>
      <c r="I17" s="66"/>
      <c r="J17" s="68"/>
      <c r="K17" s="85"/>
      <c r="L17" s="66"/>
      <c r="M17" s="66"/>
      <c r="N17" s="66"/>
      <c r="O17" s="66"/>
      <c r="P17" s="66"/>
      <c r="Q17" s="69"/>
      <c r="R17" s="69"/>
      <c r="S17" s="86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5"/>
    </row>
    <row r="18" spans="1:33" ht="20.25">
      <c r="A18" s="63"/>
      <c r="B18" s="69">
        <f>SUM(B14:B16)</f>
        <v>31</v>
      </c>
      <c r="C18" s="69">
        <f>SUM(C14:C16)</f>
        <v>32</v>
      </c>
      <c r="D18" s="69">
        <f>SUM(D14:D16)</f>
        <v>32</v>
      </c>
      <c r="E18" s="69">
        <f>SUM(E14:E16)</f>
        <v>32</v>
      </c>
      <c r="F18" s="69">
        <f aca="true" t="shared" si="0" ref="F18:AF18">SUM(F14:F16)</f>
        <v>33</v>
      </c>
      <c r="G18" s="69">
        <v>31</v>
      </c>
      <c r="H18" s="69">
        <f t="shared" si="0"/>
        <v>25</v>
      </c>
      <c r="I18" s="69">
        <f t="shared" si="0"/>
        <v>27</v>
      </c>
      <c r="J18" s="69">
        <f t="shared" si="0"/>
        <v>28</v>
      </c>
      <c r="K18" s="86">
        <f t="shared" si="0"/>
        <v>30</v>
      </c>
      <c r="L18" s="69">
        <f t="shared" si="0"/>
        <v>29</v>
      </c>
      <c r="M18" s="69">
        <f t="shared" si="0"/>
        <v>27</v>
      </c>
      <c r="N18" s="69">
        <f t="shared" si="0"/>
        <v>29</v>
      </c>
      <c r="O18" s="69">
        <f t="shared" si="0"/>
        <v>28</v>
      </c>
      <c r="P18" s="69">
        <f t="shared" si="0"/>
        <v>25</v>
      </c>
      <c r="Q18" s="69">
        <f t="shared" si="0"/>
        <v>27</v>
      </c>
      <c r="R18" s="69">
        <f t="shared" si="0"/>
        <v>27</v>
      </c>
      <c r="S18" s="86">
        <f t="shared" si="0"/>
        <v>29</v>
      </c>
      <c r="T18" s="69">
        <f t="shared" si="0"/>
        <v>26</v>
      </c>
      <c r="U18" s="69">
        <f t="shared" si="0"/>
        <v>26</v>
      </c>
      <c r="V18" s="69">
        <f t="shared" si="0"/>
        <v>26</v>
      </c>
      <c r="W18" s="69">
        <f t="shared" si="0"/>
        <v>24</v>
      </c>
      <c r="X18" s="69">
        <f t="shared" si="0"/>
        <v>25</v>
      </c>
      <c r="Y18" s="69">
        <f t="shared" si="0"/>
        <v>24</v>
      </c>
      <c r="Z18" s="69">
        <f t="shared" si="0"/>
        <v>25</v>
      </c>
      <c r="AA18" s="69">
        <f t="shared" si="0"/>
        <v>27</v>
      </c>
      <c r="AB18" s="69">
        <f t="shared" si="0"/>
        <v>27</v>
      </c>
      <c r="AC18" s="69">
        <f t="shared" si="0"/>
        <v>27</v>
      </c>
      <c r="AD18" s="69">
        <f t="shared" si="0"/>
        <v>28</v>
      </c>
      <c r="AE18" s="69">
        <f t="shared" si="0"/>
        <v>27</v>
      </c>
      <c r="AF18" s="69">
        <f t="shared" si="0"/>
        <v>27</v>
      </c>
      <c r="AG18" s="69"/>
    </row>
    <row r="19" spans="1:33" ht="20.25">
      <c r="A19" s="65" t="s">
        <v>9</v>
      </c>
      <c r="B19" s="66"/>
      <c r="C19" s="66"/>
      <c r="D19" s="66"/>
      <c r="E19" s="66"/>
      <c r="F19" s="66"/>
      <c r="G19" s="66"/>
      <c r="H19" s="66"/>
      <c r="I19" s="66"/>
      <c r="J19" s="66"/>
      <c r="K19" s="73"/>
      <c r="L19" s="66"/>
      <c r="M19" s="66"/>
      <c r="N19" s="66"/>
      <c r="O19" s="66"/>
      <c r="P19" s="66"/>
      <c r="Q19" s="66"/>
      <c r="R19" s="66"/>
      <c r="S19" s="73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20.25">
      <c r="A20" s="63"/>
      <c r="B20" s="66"/>
      <c r="C20" s="66"/>
      <c r="D20" s="66"/>
      <c r="E20" s="66"/>
      <c r="F20" s="66"/>
      <c r="G20" s="66"/>
      <c r="H20" s="66"/>
      <c r="I20" s="66"/>
      <c r="J20" s="66"/>
      <c r="K20" s="73"/>
      <c r="L20" s="66"/>
      <c r="M20" s="66"/>
      <c r="N20" s="66"/>
      <c r="O20" s="66"/>
      <c r="P20" s="66"/>
      <c r="Q20" s="66"/>
      <c r="R20" s="66"/>
      <c r="S20" s="82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20.25">
      <c r="A21" s="63" t="s">
        <v>26</v>
      </c>
      <c r="B21" s="66">
        <v>15.87</v>
      </c>
      <c r="C21" s="66">
        <v>16.49</v>
      </c>
      <c r="D21" s="66">
        <v>16.7</v>
      </c>
      <c r="E21" s="66">
        <v>16.6</v>
      </c>
      <c r="F21" s="66">
        <v>16.42</v>
      </c>
      <c r="G21" s="66">
        <v>15.6</v>
      </c>
      <c r="H21" s="66">
        <v>12.9</v>
      </c>
      <c r="I21" s="66">
        <v>13.4</v>
      </c>
      <c r="J21" s="66">
        <v>15.53</v>
      </c>
      <c r="K21" s="73">
        <v>16.16</v>
      </c>
      <c r="L21" s="66">
        <v>15.48</v>
      </c>
      <c r="M21" s="66">
        <v>15.639</v>
      </c>
      <c r="N21" s="66">
        <v>14.6</v>
      </c>
      <c r="O21" s="66">
        <v>11.8</v>
      </c>
      <c r="P21" s="66">
        <v>15.1</v>
      </c>
      <c r="Q21" s="66">
        <v>15.68</v>
      </c>
      <c r="R21" s="66">
        <v>13.945</v>
      </c>
      <c r="S21" s="73">
        <v>15.068</v>
      </c>
      <c r="T21" s="66">
        <v>15.1</v>
      </c>
      <c r="U21" s="66">
        <v>16.1</v>
      </c>
      <c r="V21" s="66">
        <v>15.5</v>
      </c>
      <c r="W21" s="66">
        <v>14.7</v>
      </c>
      <c r="X21" s="66">
        <v>14.2</v>
      </c>
      <c r="Y21" s="66">
        <v>14.9</v>
      </c>
      <c r="Z21" s="66">
        <v>15.2</v>
      </c>
      <c r="AA21" s="66">
        <v>14.5</v>
      </c>
      <c r="AB21" s="66">
        <v>13.6</v>
      </c>
      <c r="AC21" s="66">
        <v>14.5</v>
      </c>
      <c r="AD21" s="66">
        <v>15.6</v>
      </c>
      <c r="AE21" s="66">
        <v>14.975</v>
      </c>
      <c r="AF21" s="66">
        <v>13</v>
      </c>
      <c r="AG21" s="66"/>
    </row>
    <row r="22" spans="1:33" ht="20.25">
      <c r="A22" s="63"/>
      <c r="B22" s="66"/>
      <c r="C22" s="66"/>
      <c r="D22" s="66"/>
      <c r="E22" s="66"/>
      <c r="F22" s="66"/>
      <c r="G22" s="66"/>
      <c r="H22" s="66"/>
      <c r="I22" s="66"/>
      <c r="J22" s="66"/>
      <c r="K22" s="73"/>
      <c r="L22" s="66"/>
      <c r="M22" s="66"/>
      <c r="N22" s="66"/>
      <c r="O22" s="66"/>
      <c r="P22" s="66"/>
      <c r="Q22" s="66"/>
      <c r="R22" s="66"/>
      <c r="S22" s="73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20.25">
      <c r="A23" s="63" t="s">
        <v>11</v>
      </c>
      <c r="B23" s="66">
        <v>4.3</v>
      </c>
      <c r="C23" s="66">
        <v>3.7</v>
      </c>
      <c r="D23" s="66">
        <v>3.7</v>
      </c>
      <c r="E23" s="66">
        <v>3.7</v>
      </c>
      <c r="F23" s="66">
        <v>3.707</v>
      </c>
      <c r="G23" s="66">
        <v>3.5</v>
      </c>
      <c r="H23" s="66">
        <v>2.2</v>
      </c>
      <c r="I23" s="66">
        <v>2.1</v>
      </c>
      <c r="J23" s="66">
        <v>2.12</v>
      </c>
      <c r="K23" s="73">
        <v>2.067</v>
      </c>
      <c r="L23" s="66">
        <v>2.078</v>
      </c>
      <c r="M23" s="66">
        <v>2.083</v>
      </c>
      <c r="N23" s="66">
        <v>2.1</v>
      </c>
      <c r="O23" s="66">
        <v>2.1</v>
      </c>
      <c r="P23" s="66">
        <v>2.075</v>
      </c>
      <c r="Q23" s="66">
        <v>2.083</v>
      </c>
      <c r="R23" s="66">
        <v>2.135</v>
      </c>
      <c r="S23" s="73">
        <v>2.121</v>
      </c>
      <c r="T23" s="66">
        <v>2.1</v>
      </c>
      <c r="U23" s="66">
        <v>2.1</v>
      </c>
      <c r="V23" s="66">
        <v>2.1</v>
      </c>
      <c r="W23" s="66">
        <v>2.1</v>
      </c>
      <c r="X23" s="66">
        <v>2.1</v>
      </c>
      <c r="Y23" s="66">
        <v>2.1</v>
      </c>
      <c r="Z23" s="66">
        <v>2.1</v>
      </c>
      <c r="AA23" s="66">
        <v>2.1</v>
      </c>
      <c r="AB23" s="66">
        <v>2.1</v>
      </c>
      <c r="AC23" s="66">
        <v>2.1</v>
      </c>
      <c r="AD23" s="66">
        <v>2.7</v>
      </c>
      <c r="AE23" s="66">
        <v>1.5</v>
      </c>
      <c r="AF23" s="66">
        <v>2.1</v>
      </c>
      <c r="AG23" s="66"/>
    </row>
    <row r="24" spans="1:33" ht="20.25">
      <c r="A24" s="63"/>
      <c r="B24" s="66"/>
      <c r="C24" s="66"/>
      <c r="D24" s="66"/>
      <c r="E24" s="66"/>
      <c r="F24" s="66"/>
      <c r="G24" s="66"/>
      <c r="H24" s="66"/>
      <c r="I24" s="66"/>
      <c r="J24" s="66"/>
      <c r="K24" s="73"/>
      <c r="L24" s="66"/>
      <c r="M24" s="66"/>
      <c r="N24" s="66"/>
      <c r="O24" s="66"/>
      <c r="P24" s="66"/>
      <c r="Q24" s="66"/>
      <c r="R24" s="66"/>
      <c r="S24" s="73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20.25">
      <c r="A25" s="63" t="s">
        <v>12</v>
      </c>
      <c r="B25" s="66">
        <v>0.7</v>
      </c>
      <c r="C25" s="66">
        <v>0.7</v>
      </c>
      <c r="D25" s="66">
        <v>0.6</v>
      </c>
      <c r="E25" s="66">
        <v>0.6</v>
      </c>
      <c r="F25" s="66">
        <v>0.654</v>
      </c>
      <c r="G25" s="66">
        <v>0.7</v>
      </c>
      <c r="H25" s="66">
        <v>0.8</v>
      </c>
      <c r="I25" s="66">
        <v>0.7</v>
      </c>
      <c r="J25" s="66">
        <v>0.86</v>
      </c>
      <c r="K25" s="73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0.007</v>
      </c>
      <c r="Q25" s="66">
        <v>0</v>
      </c>
      <c r="R25" s="66">
        <v>0</v>
      </c>
      <c r="S25" s="73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/>
    </row>
    <row r="26" spans="1:34" ht="20.25">
      <c r="A26" s="63"/>
      <c r="B26" s="66"/>
      <c r="C26" s="66"/>
      <c r="D26" s="66"/>
      <c r="E26" s="66"/>
      <c r="F26" s="66"/>
      <c r="G26" s="66"/>
      <c r="H26" s="66"/>
      <c r="I26" s="66"/>
      <c r="J26" s="66"/>
      <c r="K26" s="73"/>
      <c r="L26" s="66"/>
      <c r="M26" s="66"/>
      <c r="N26" s="66"/>
      <c r="O26" s="66"/>
      <c r="P26" s="66"/>
      <c r="Q26" s="66"/>
      <c r="R26" s="66"/>
      <c r="S26" s="73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/>
    </row>
    <row r="27" spans="1:33" ht="20.25">
      <c r="A27" s="63" t="s">
        <v>13</v>
      </c>
      <c r="B27" s="67">
        <v>0.725</v>
      </c>
      <c r="C27" s="67">
        <v>0.6</v>
      </c>
      <c r="D27" s="66">
        <v>0.6</v>
      </c>
      <c r="E27" s="66">
        <v>0.6</v>
      </c>
      <c r="F27" s="66">
        <v>1.77</v>
      </c>
      <c r="G27" s="66">
        <v>1.4</v>
      </c>
      <c r="H27" s="66">
        <v>0.2</v>
      </c>
      <c r="I27" s="67">
        <v>0</v>
      </c>
      <c r="J27" s="66">
        <v>0.031</v>
      </c>
      <c r="K27" s="84">
        <v>0.034</v>
      </c>
      <c r="L27" s="67">
        <v>0.033</v>
      </c>
      <c r="M27" s="67">
        <v>0.035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84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96"/>
    </row>
    <row r="28" spans="1:33" ht="20.25">
      <c r="A28" s="63"/>
      <c r="B28" s="66" t="s">
        <v>25</v>
      </c>
      <c r="C28" s="66"/>
      <c r="D28" s="68"/>
      <c r="E28" s="68"/>
      <c r="F28" s="68"/>
      <c r="G28" s="68"/>
      <c r="H28" s="68"/>
      <c r="I28" s="66"/>
      <c r="J28" s="68"/>
      <c r="K28" s="73"/>
      <c r="L28" s="66"/>
      <c r="M28" s="66"/>
      <c r="N28" s="66"/>
      <c r="O28" s="66"/>
      <c r="P28" s="66"/>
      <c r="Q28" s="69"/>
      <c r="R28" s="69"/>
      <c r="S28" s="86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ht="20.25">
      <c r="A29" s="63"/>
      <c r="B29" s="69">
        <f>SUM(B21:B27)</f>
        <v>21.595</v>
      </c>
      <c r="C29" s="69">
        <f>SUM(C21:C27)</f>
        <v>21.49</v>
      </c>
      <c r="D29" s="69">
        <f>SUM(D21:D27)</f>
        <v>21.6</v>
      </c>
      <c r="E29" s="69">
        <f>SUM(E21:E27)</f>
        <v>21.500000000000004</v>
      </c>
      <c r="F29" s="69">
        <f aca="true" t="shared" si="1" ref="F29:AF29">SUM(F21:F27)</f>
        <v>22.551000000000002</v>
      </c>
      <c r="G29" s="69">
        <f t="shared" si="1"/>
        <v>21.2</v>
      </c>
      <c r="H29" s="69">
        <f t="shared" si="1"/>
        <v>16.1</v>
      </c>
      <c r="I29" s="69">
        <f t="shared" si="1"/>
        <v>16.2</v>
      </c>
      <c r="J29" s="69">
        <f t="shared" si="1"/>
        <v>18.540999999999997</v>
      </c>
      <c r="K29" s="86">
        <f t="shared" si="1"/>
        <v>18.261</v>
      </c>
      <c r="L29" s="69">
        <f t="shared" si="1"/>
        <v>17.591</v>
      </c>
      <c r="M29" s="69">
        <f t="shared" si="1"/>
        <v>17.757</v>
      </c>
      <c r="N29" s="69">
        <f t="shared" si="1"/>
        <v>16.7</v>
      </c>
      <c r="O29" s="69">
        <f t="shared" si="1"/>
        <v>13.9</v>
      </c>
      <c r="P29" s="69">
        <f t="shared" si="1"/>
        <v>17.182000000000002</v>
      </c>
      <c r="Q29" s="69">
        <f t="shared" si="1"/>
        <v>17.762999999999998</v>
      </c>
      <c r="R29" s="69">
        <f t="shared" si="1"/>
        <v>16.08</v>
      </c>
      <c r="S29" s="86">
        <f t="shared" si="1"/>
        <v>17.189</v>
      </c>
      <c r="T29" s="69">
        <f t="shared" si="1"/>
        <v>17.2</v>
      </c>
      <c r="U29" s="69">
        <f t="shared" si="1"/>
        <v>18.200000000000003</v>
      </c>
      <c r="V29" s="69">
        <f t="shared" si="1"/>
        <v>17.6</v>
      </c>
      <c r="W29" s="69">
        <f t="shared" si="1"/>
        <v>16.8</v>
      </c>
      <c r="X29" s="69">
        <f t="shared" si="1"/>
        <v>16.3</v>
      </c>
      <c r="Y29" s="69">
        <f t="shared" si="1"/>
        <v>17</v>
      </c>
      <c r="Z29" s="69">
        <f t="shared" si="1"/>
        <v>17.3</v>
      </c>
      <c r="AA29" s="69">
        <f t="shared" si="1"/>
        <v>16.6</v>
      </c>
      <c r="AB29" s="69">
        <f t="shared" si="1"/>
        <v>15.7</v>
      </c>
      <c r="AC29" s="69">
        <f t="shared" si="1"/>
        <v>16.6</v>
      </c>
      <c r="AD29" s="69">
        <f t="shared" si="1"/>
        <v>18.3</v>
      </c>
      <c r="AE29" s="69">
        <f t="shared" si="1"/>
        <v>16.475</v>
      </c>
      <c r="AF29" s="69">
        <f t="shared" si="1"/>
        <v>15.1</v>
      </c>
      <c r="AG29" s="69"/>
    </row>
    <row r="30" spans="1:33" ht="20.25">
      <c r="A30" s="65" t="s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73"/>
      <c r="L30" s="66"/>
      <c r="M30" s="66"/>
      <c r="N30" s="66"/>
      <c r="O30" s="66"/>
      <c r="P30" s="66"/>
      <c r="Q30" s="66"/>
      <c r="R30" s="66"/>
      <c r="S30" s="73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20.25">
      <c r="A31" s="63"/>
      <c r="B31" s="66"/>
      <c r="C31" s="66"/>
      <c r="D31" s="66"/>
      <c r="E31" s="66"/>
      <c r="F31" s="66"/>
      <c r="G31" s="66"/>
      <c r="H31" s="66"/>
      <c r="I31" s="66"/>
      <c r="J31" s="66"/>
      <c r="K31" s="73"/>
      <c r="L31" s="66"/>
      <c r="M31" s="66"/>
      <c r="N31" s="66"/>
      <c r="O31" s="66"/>
      <c r="P31" s="66"/>
      <c r="Q31" s="66"/>
      <c r="R31" s="66"/>
      <c r="S31" s="73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ht="20.25">
      <c r="A32" s="63" t="s">
        <v>15</v>
      </c>
      <c r="B32" s="66">
        <v>21.37</v>
      </c>
      <c r="C32" s="66">
        <v>21.8</v>
      </c>
      <c r="D32" s="66">
        <v>20.45</v>
      </c>
      <c r="E32" s="66">
        <v>19.77</v>
      </c>
      <c r="F32" s="66">
        <v>18.97</v>
      </c>
      <c r="G32" s="66">
        <v>16.4</v>
      </c>
      <c r="H32" s="66">
        <v>17</v>
      </c>
      <c r="I32" s="66">
        <v>15.9</v>
      </c>
      <c r="J32" s="66">
        <v>17.96</v>
      </c>
      <c r="K32" s="73">
        <v>15.92</v>
      </c>
      <c r="L32" s="66">
        <v>17.31</v>
      </c>
      <c r="M32" s="66">
        <v>21.19</v>
      </c>
      <c r="N32" s="66">
        <v>18</v>
      </c>
      <c r="O32" s="66">
        <v>16.4</v>
      </c>
      <c r="P32" s="66">
        <v>16.2</v>
      </c>
      <c r="Q32" s="66">
        <v>18.62</v>
      </c>
      <c r="R32" s="66">
        <v>18.21</v>
      </c>
      <c r="S32" s="73">
        <v>19.51</v>
      </c>
      <c r="T32" s="66">
        <v>18.2</v>
      </c>
      <c r="U32" s="66">
        <v>16.5</v>
      </c>
      <c r="V32" s="66">
        <v>16.6</v>
      </c>
      <c r="W32" s="66">
        <v>18.5</v>
      </c>
      <c r="X32" s="66">
        <v>16.2</v>
      </c>
      <c r="Y32" s="66">
        <v>17.2</v>
      </c>
      <c r="Z32" s="66">
        <v>18.3</v>
      </c>
      <c r="AA32" s="66">
        <v>15.2</v>
      </c>
      <c r="AB32" s="66">
        <v>17.4</v>
      </c>
      <c r="AC32" s="66">
        <v>17.8</v>
      </c>
      <c r="AD32" s="66">
        <v>15.7</v>
      </c>
      <c r="AE32" s="66">
        <v>17.3</v>
      </c>
      <c r="AF32" s="66">
        <v>17.3</v>
      </c>
      <c r="AG32" s="69">
        <f aca="true" t="shared" si="2" ref="AG32:AG54">SUM(B32:AF32)/31</f>
        <v>17.844516129032254</v>
      </c>
    </row>
    <row r="33" spans="1:33" ht="20.25">
      <c r="A33" s="63" t="s">
        <v>16</v>
      </c>
      <c r="B33" s="66">
        <v>0</v>
      </c>
      <c r="C33" s="66">
        <v>0</v>
      </c>
      <c r="D33" s="66">
        <v>0</v>
      </c>
      <c r="E33" s="66">
        <v>5</v>
      </c>
      <c r="F33" s="66">
        <v>5</v>
      </c>
      <c r="G33" s="66">
        <v>5</v>
      </c>
      <c r="H33" s="66">
        <v>3</v>
      </c>
      <c r="I33" s="66">
        <v>4</v>
      </c>
      <c r="J33" s="66">
        <v>5.5</v>
      </c>
      <c r="K33" s="73">
        <v>5.5</v>
      </c>
      <c r="L33" s="66">
        <v>5.5</v>
      </c>
      <c r="M33" s="66">
        <v>3</v>
      </c>
      <c r="N33" s="66">
        <v>5</v>
      </c>
      <c r="O33" s="66">
        <v>5</v>
      </c>
      <c r="P33" s="66">
        <v>5</v>
      </c>
      <c r="Q33" s="66">
        <v>5</v>
      </c>
      <c r="R33" s="66">
        <v>5</v>
      </c>
      <c r="S33" s="73">
        <v>5</v>
      </c>
      <c r="T33" s="66">
        <v>5</v>
      </c>
      <c r="U33" s="66">
        <v>0</v>
      </c>
      <c r="V33" s="66">
        <v>0</v>
      </c>
      <c r="W33" s="66">
        <v>0</v>
      </c>
      <c r="X33" s="66">
        <v>5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9">
        <f t="shared" si="2"/>
        <v>2.629032258064516</v>
      </c>
    </row>
    <row r="34" spans="1:33" ht="20.25">
      <c r="A34" s="63" t="s">
        <v>32</v>
      </c>
      <c r="B34" s="70">
        <v>158</v>
      </c>
      <c r="C34" s="70">
        <v>287</v>
      </c>
      <c r="D34" s="70">
        <v>426</v>
      </c>
      <c r="E34" s="70">
        <v>355</v>
      </c>
      <c r="F34" s="70">
        <v>127</v>
      </c>
      <c r="G34" s="70">
        <v>209</v>
      </c>
      <c r="H34" s="70">
        <v>172</v>
      </c>
      <c r="I34" s="70">
        <v>71</v>
      </c>
      <c r="J34" s="70">
        <v>148</v>
      </c>
      <c r="K34" s="87">
        <v>91</v>
      </c>
      <c r="L34" s="70">
        <v>80</v>
      </c>
      <c r="M34" s="70">
        <v>176</v>
      </c>
      <c r="N34" s="70">
        <v>140</v>
      </c>
      <c r="O34" s="70">
        <v>118</v>
      </c>
      <c r="P34" s="70">
        <v>49</v>
      </c>
      <c r="Q34" s="70">
        <v>111</v>
      </c>
      <c r="R34" s="70">
        <v>98</v>
      </c>
      <c r="S34" s="87">
        <v>122</v>
      </c>
      <c r="T34" s="70">
        <v>496</v>
      </c>
      <c r="U34" s="70">
        <v>83</v>
      </c>
      <c r="V34" s="70">
        <v>40</v>
      </c>
      <c r="W34" s="70">
        <v>40</v>
      </c>
      <c r="X34" s="70">
        <v>44</v>
      </c>
      <c r="Y34" s="70">
        <v>46</v>
      </c>
      <c r="Z34" s="70">
        <v>41</v>
      </c>
      <c r="AA34" s="70">
        <v>26</v>
      </c>
      <c r="AB34" s="70">
        <v>28</v>
      </c>
      <c r="AC34" s="70">
        <v>30</v>
      </c>
      <c r="AD34" s="70">
        <v>56</v>
      </c>
      <c r="AE34" s="70">
        <v>40</v>
      </c>
      <c r="AF34" s="70">
        <v>40</v>
      </c>
      <c r="AG34" s="69">
        <f t="shared" si="2"/>
        <v>127.35483870967742</v>
      </c>
    </row>
    <row r="35" spans="1:33" ht="20.25">
      <c r="A35" s="63" t="s">
        <v>24</v>
      </c>
      <c r="B35" s="66">
        <v>2.66</v>
      </c>
      <c r="C35" s="66">
        <v>2.7</v>
      </c>
      <c r="D35" s="66">
        <v>2.7</v>
      </c>
      <c r="E35" s="66">
        <v>2.68</v>
      </c>
      <c r="F35" s="66">
        <v>2.68</v>
      </c>
      <c r="G35" s="66">
        <v>2.6</v>
      </c>
      <c r="H35" s="66">
        <v>2.2</v>
      </c>
      <c r="I35" s="66">
        <v>2.7</v>
      </c>
      <c r="J35" s="66">
        <v>2.7</v>
      </c>
      <c r="K35" s="73">
        <v>2.81</v>
      </c>
      <c r="L35" s="66">
        <v>2.81</v>
      </c>
      <c r="M35" s="66">
        <v>2.81</v>
      </c>
      <c r="N35" s="66">
        <v>2.8</v>
      </c>
      <c r="O35" s="66">
        <v>2.8</v>
      </c>
      <c r="P35" s="66">
        <v>2.81</v>
      </c>
      <c r="Q35" s="66">
        <v>2.81</v>
      </c>
      <c r="R35" s="66">
        <v>2.81</v>
      </c>
      <c r="S35" s="73">
        <v>2.81</v>
      </c>
      <c r="T35" s="66">
        <v>2.8</v>
      </c>
      <c r="U35" s="66">
        <v>0</v>
      </c>
      <c r="V35" s="66">
        <v>0</v>
      </c>
      <c r="W35" s="66">
        <v>0</v>
      </c>
      <c r="X35" s="66">
        <v>2.5</v>
      </c>
      <c r="Y35" s="66">
        <v>2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9">
        <f t="shared" si="2"/>
        <v>1.8125806451612902</v>
      </c>
    </row>
    <row r="36" spans="1:33" ht="20.25">
      <c r="A36" s="63"/>
      <c r="B36" s="66"/>
      <c r="C36" s="66"/>
      <c r="D36" s="66"/>
      <c r="E36" s="66"/>
      <c r="F36" s="66"/>
      <c r="G36" s="66"/>
      <c r="H36" s="66"/>
      <c r="I36" s="66"/>
      <c r="J36" s="66"/>
      <c r="K36" s="73"/>
      <c r="L36" s="66"/>
      <c r="M36" s="66"/>
      <c r="N36" s="66"/>
      <c r="O36" s="66"/>
      <c r="P36" s="66"/>
      <c r="Q36" s="66"/>
      <c r="R36" s="66"/>
      <c r="S36" s="73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9"/>
    </row>
    <row r="37" spans="1:33" ht="20.25">
      <c r="A37" s="63" t="s">
        <v>11</v>
      </c>
      <c r="B37" s="66">
        <v>0.8</v>
      </c>
      <c r="C37" s="66">
        <v>0.8</v>
      </c>
      <c r="D37" s="66">
        <v>0.8</v>
      </c>
      <c r="E37" s="66">
        <v>0.8</v>
      </c>
      <c r="F37" s="66">
        <v>0.8</v>
      </c>
      <c r="G37" s="66">
        <v>0.8</v>
      </c>
      <c r="H37" s="66">
        <v>0.8</v>
      </c>
      <c r="I37" s="66">
        <v>0.8</v>
      </c>
      <c r="J37" s="66">
        <v>0.8</v>
      </c>
      <c r="K37" s="73">
        <v>0.8</v>
      </c>
      <c r="L37" s="66">
        <v>0.8</v>
      </c>
      <c r="M37" s="66">
        <v>0.8</v>
      </c>
      <c r="N37" s="66">
        <v>0.8</v>
      </c>
      <c r="O37" s="66">
        <v>0.8</v>
      </c>
      <c r="P37" s="66">
        <v>0.8</v>
      </c>
      <c r="Q37" s="66">
        <v>0.8</v>
      </c>
      <c r="R37" s="66">
        <v>0.8</v>
      </c>
      <c r="S37" s="73">
        <v>0.8</v>
      </c>
      <c r="T37" s="66">
        <v>0.8</v>
      </c>
      <c r="U37" s="66">
        <v>0.8</v>
      </c>
      <c r="V37" s="66">
        <v>0.8</v>
      </c>
      <c r="W37" s="66">
        <v>0.8</v>
      </c>
      <c r="X37" s="66">
        <v>0.8</v>
      </c>
      <c r="Y37" s="66">
        <v>0.8</v>
      </c>
      <c r="Z37" s="66">
        <v>0.8</v>
      </c>
      <c r="AA37" s="66">
        <v>0.8</v>
      </c>
      <c r="AB37" s="66">
        <v>0.8</v>
      </c>
      <c r="AC37" s="66">
        <v>0.8</v>
      </c>
      <c r="AD37" s="66">
        <v>0.8</v>
      </c>
      <c r="AE37" s="66">
        <v>0.8</v>
      </c>
      <c r="AF37" s="66">
        <v>0.8</v>
      </c>
      <c r="AG37" s="69">
        <f t="shared" si="2"/>
        <v>0.8000000000000004</v>
      </c>
    </row>
    <row r="38" spans="1:33" ht="20.25">
      <c r="A38" s="63"/>
      <c r="B38" s="66"/>
      <c r="C38" s="66"/>
      <c r="D38" s="66"/>
      <c r="E38" s="66"/>
      <c r="F38" s="66"/>
      <c r="G38" s="66"/>
      <c r="H38" s="66"/>
      <c r="I38" s="66"/>
      <c r="J38" s="66"/>
      <c r="K38" s="73"/>
      <c r="L38" s="66"/>
      <c r="M38" s="66"/>
      <c r="N38" s="66"/>
      <c r="O38" s="66"/>
      <c r="P38" s="66"/>
      <c r="Q38" s="66"/>
      <c r="R38" s="66"/>
      <c r="S38" s="73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9"/>
    </row>
    <row r="39" spans="1:34" ht="20.25">
      <c r="A39" s="63" t="s">
        <v>17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73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73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9">
        <f t="shared" si="2"/>
        <v>0</v>
      </c>
      <c r="AH39" s="65"/>
    </row>
    <row r="40" spans="1:33" ht="20.25">
      <c r="A40" s="63"/>
      <c r="B40" s="66"/>
      <c r="C40" s="66"/>
      <c r="D40" s="66"/>
      <c r="E40" s="66"/>
      <c r="F40" s="66"/>
      <c r="G40" s="66"/>
      <c r="H40" s="66"/>
      <c r="I40" s="66"/>
      <c r="J40" s="66"/>
      <c r="K40" s="73"/>
      <c r="L40" s="66"/>
      <c r="M40" s="66"/>
      <c r="N40" s="66"/>
      <c r="O40" s="66"/>
      <c r="P40" s="66"/>
      <c r="Q40" s="66"/>
      <c r="R40" s="66"/>
      <c r="S40" s="73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9"/>
    </row>
    <row r="41" spans="1:33" ht="20.25">
      <c r="A41" s="63" t="s">
        <v>13</v>
      </c>
      <c r="B41" s="67">
        <v>0</v>
      </c>
      <c r="C41" s="67">
        <v>0</v>
      </c>
      <c r="D41" s="66">
        <v>0</v>
      </c>
      <c r="E41" s="67">
        <v>0</v>
      </c>
      <c r="F41" s="66">
        <v>0.8</v>
      </c>
      <c r="G41" s="66">
        <v>0.5</v>
      </c>
      <c r="H41" s="67">
        <v>0.5</v>
      </c>
      <c r="I41" s="67">
        <v>1</v>
      </c>
      <c r="J41" s="67">
        <v>0.5</v>
      </c>
      <c r="K41" s="84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84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9">
        <f t="shared" si="2"/>
        <v>0.1064516129032258</v>
      </c>
    </row>
    <row r="42" spans="1:33" ht="20.25">
      <c r="A42" s="63"/>
      <c r="B42" s="66"/>
      <c r="C42" s="66"/>
      <c r="D42" s="68"/>
      <c r="E42" s="66"/>
      <c r="F42" s="68"/>
      <c r="G42" s="68"/>
      <c r="H42" s="66"/>
      <c r="I42" s="66"/>
      <c r="J42" s="66"/>
      <c r="K42" s="73"/>
      <c r="L42" s="66"/>
      <c r="M42" s="66"/>
      <c r="N42" s="66"/>
      <c r="O42" s="66"/>
      <c r="P42" s="66"/>
      <c r="Q42" s="69"/>
      <c r="R42" s="69"/>
      <c r="S42" s="86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ht="20.25">
      <c r="A43" s="63"/>
      <c r="B43" s="69">
        <f>SUM(B32+B35+B37+B39+B41)</f>
        <v>24.830000000000002</v>
      </c>
      <c r="C43" s="69">
        <f>SUM(C32+C35+C37+C39+C41)</f>
        <v>25.3</v>
      </c>
      <c r="D43" s="69">
        <f>SUM(D32+D35+D37+D39+D41)</f>
        <v>23.95</v>
      </c>
      <c r="E43" s="69">
        <f>SUM(E32+E35+E37+E39+E41)</f>
        <v>23.25</v>
      </c>
      <c r="F43" s="69">
        <f aca="true" t="shared" si="3" ref="F43:AF43">SUM(F32+F35+F37+F39+F41)</f>
        <v>23.25</v>
      </c>
      <c r="G43" s="69">
        <f t="shared" si="3"/>
        <v>20.3</v>
      </c>
      <c r="H43" s="69">
        <f t="shared" si="3"/>
        <v>20.5</v>
      </c>
      <c r="I43" s="69">
        <f t="shared" si="3"/>
        <v>20.400000000000002</v>
      </c>
      <c r="J43" s="69">
        <f t="shared" si="3"/>
        <v>21.96</v>
      </c>
      <c r="K43" s="86">
        <f t="shared" si="3"/>
        <v>19.53</v>
      </c>
      <c r="L43" s="69">
        <f t="shared" si="3"/>
        <v>20.919999999999998</v>
      </c>
      <c r="M43" s="69">
        <f t="shared" si="3"/>
        <v>24.8</v>
      </c>
      <c r="N43" s="69">
        <f t="shared" si="3"/>
        <v>21.6</v>
      </c>
      <c r="O43" s="69">
        <f t="shared" si="3"/>
        <v>20</v>
      </c>
      <c r="P43" s="69">
        <f t="shared" si="3"/>
        <v>19.81</v>
      </c>
      <c r="Q43" s="69">
        <f t="shared" si="3"/>
        <v>22.23</v>
      </c>
      <c r="R43" s="69">
        <f t="shared" si="3"/>
        <v>21.82</v>
      </c>
      <c r="S43" s="86">
        <f t="shared" si="3"/>
        <v>23.12</v>
      </c>
      <c r="T43" s="69">
        <f t="shared" si="3"/>
        <v>21.8</v>
      </c>
      <c r="U43" s="69">
        <f t="shared" si="3"/>
        <v>17.3</v>
      </c>
      <c r="V43" s="69">
        <f t="shared" si="3"/>
        <v>17.400000000000002</v>
      </c>
      <c r="W43" s="69">
        <f t="shared" si="3"/>
        <v>19.3</v>
      </c>
      <c r="X43" s="69">
        <f t="shared" si="3"/>
        <v>19.5</v>
      </c>
      <c r="Y43" s="69">
        <f t="shared" si="3"/>
        <v>20</v>
      </c>
      <c r="Z43" s="69">
        <f t="shared" si="3"/>
        <v>19.1</v>
      </c>
      <c r="AA43" s="69">
        <f t="shared" si="3"/>
        <v>16</v>
      </c>
      <c r="AB43" s="69">
        <f t="shared" si="3"/>
        <v>18.2</v>
      </c>
      <c r="AC43" s="69">
        <f t="shared" si="3"/>
        <v>18.6</v>
      </c>
      <c r="AD43" s="69">
        <f t="shared" si="3"/>
        <v>16.5</v>
      </c>
      <c r="AE43" s="69">
        <f t="shared" si="3"/>
        <v>18.1</v>
      </c>
      <c r="AF43" s="69">
        <f t="shared" si="3"/>
        <v>18.1</v>
      </c>
      <c r="AG43" s="69">
        <f t="shared" si="2"/>
        <v>20.563548387096784</v>
      </c>
    </row>
    <row r="44" spans="1:33" ht="20.25">
      <c r="A44" s="65" t="s">
        <v>18</v>
      </c>
      <c r="B44" s="66"/>
      <c r="C44" s="66"/>
      <c r="D44" s="66"/>
      <c r="E44" s="66"/>
      <c r="F44" s="66"/>
      <c r="G44" s="66"/>
      <c r="H44" s="66"/>
      <c r="I44" s="66"/>
      <c r="J44" s="66"/>
      <c r="K44" s="73"/>
      <c r="L44" s="66"/>
      <c r="M44" s="66"/>
      <c r="N44" s="66"/>
      <c r="O44" s="66"/>
      <c r="P44" s="66"/>
      <c r="Q44" s="66"/>
      <c r="R44" s="66"/>
      <c r="S44" s="73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9"/>
    </row>
    <row r="45" spans="1:33" ht="20.2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73"/>
      <c r="L45" s="66"/>
      <c r="M45" s="66"/>
      <c r="N45" s="66"/>
      <c r="O45" s="66"/>
      <c r="P45" s="66"/>
      <c r="Q45" s="66"/>
      <c r="R45" s="66"/>
      <c r="S45" s="73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9"/>
    </row>
    <row r="46" spans="1:33" ht="20.25">
      <c r="A46" s="63" t="s">
        <v>19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73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73">
        <v>0</v>
      </c>
      <c r="T46" s="66">
        <v>0</v>
      </c>
      <c r="U46" s="66">
        <v>0</v>
      </c>
      <c r="V46" s="66">
        <v>0.6</v>
      </c>
      <c r="W46" s="66">
        <v>0</v>
      </c>
      <c r="X46" s="66">
        <v>0</v>
      </c>
      <c r="Y46" s="66">
        <v>0</v>
      </c>
      <c r="Z46" s="66">
        <v>0</v>
      </c>
      <c r="AA46" s="66">
        <v>1.1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9">
        <f t="shared" si="2"/>
        <v>0.05483870967741936</v>
      </c>
    </row>
    <row r="47" spans="1:33" ht="20.25">
      <c r="A47" s="63"/>
      <c r="B47" s="66"/>
      <c r="C47" s="66"/>
      <c r="D47" s="66"/>
      <c r="E47" s="66"/>
      <c r="F47" s="66"/>
      <c r="G47" s="66"/>
      <c r="H47" s="66"/>
      <c r="I47" s="62"/>
      <c r="J47" s="66"/>
      <c r="K47" s="73"/>
      <c r="L47" s="66"/>
      <c r="M47" s="66"/>
      <c r="N47" s="66"/>
      <c r="O47" s="66"/>
      <c r="P47" s="66"/>
      <c r="Q47" s="66"/>
      <c r="R47" s="66"/>
      <c r="S47" s="73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9"/>
    </row>
    <row r="48" spans="1:33" ht="20.25">
      <c r="A48" s="63" t="s">
        <v>10</v>
      </c>
      <c r="B48" s="66">
        <v>3</v>
      </c>
      <c r="C48" s="66">
        <v>2.9</v>
      </c>
      <c r="D48" s="66">
        <v>3.1</v>
      </c>
      <c r="E48" s="66">
        <v>3.03</v>
      </c>
      <c r="F48" s="66">
        <v>2.97</v>
      </c>
      <c r="G48" s="66">
        <v>2.9</v>
      </c>
      <c r="H48" s="66">
        <v>2.4</v>
      </c>
      <c r="I48" s="66">
        <v>2.4</v>
      </c>
      <c r="J48" s="66">
        <v>1.05</v>
      </c>
      <c r="K48" s="73">
        <v>0.73</v>
      </c>
      <c r="L48" s="66">
        <v>0.73</v>
      </c>
      <c r="M48" s="66">
        <v>0.73</v>
      </c>
      <c r="N48" s="66">
        <v>1.1</v>
      </c>
      <c r="O48" s="66">
        <v>1.1</v>
      </c>
      <c r="P48" s="66">
        <v>1.08</v>
      </c>
      <c r="Q48" s="66">
        <v>1.08</v>
      </c>
      <c r="R48" s="66">
        <v>1.1</v>
      </c>
      <c r="S48" s="73">
        <v>1.08</v>
      </c>
      <c r="T48" s="66">
        <v>0.4</v>
      </c>
      <c r="U48" s="66">
        <v>0.8</v>
      </c>
      <c r="V48" s="66">
        <v>0.6</v>
      </c>
      <c r="W48" s="66">
        <v>0.5</v>
      </c>
      <c r="X48" s="66">
        <v>0.7</v>
      </c>
      <c r="Y48" s="66">
        <v>0.7</v>
      </c>
      <c r="Z48" s="62">
        <v>0.9</v>
      </c>
      <c r="AA48" s="66">
        <v>1.5</v>
      </c>
      <c r="AB48" s="66">
        <v>1.4</v>
      </c>
      <c r="AC48" s="66">
        <v>0.8</v>
      </c>
      <c r="AD48" s="66">
        <v>1.5</v>
      </c>
      <c r="AE48" s="66">
        <v>1.7</v>
      </c>
      <c r="AF48" s="66">
        <v>1.9</v>
      </c>
      <c r="AG48" s="69">
        <f t="shared" si="2"/>
        <v>1.4799999999999998</v>
      </c>
    </row>
    <row r="49" spans="1:33" ht="20.25">
      <c r="A49" s="63"/>
      <c r="B49" s="66"/>
      <c r="C49" s="66"/>
      <c r="D49" s="66"/>
      <c r="E49" s="66"/>
      <c r="F49" s="66"/>
      <c r="G49" s="66"/>
      <c r="H49" s="66"/>
      <c r="I49" s="62"/>
      <c r="J49" s="66"/>
      <c r="K49" s="73"/>
      <c r="L49" s="66"/>
      <c r="M49" s="66"/>
      <c r="N49" s="66"/>
      <c r="O49" s="66"/>
      <c r="P49" s="66"/>
      <c r="Q49" s="66"/>
      <c r="R49" s="66"/>
      <c r="S49" s="73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9"/>
    </row>
    <row r="50" spans="1:33" ht="20.25">
      <c r="A50" s="63" t="s">
        <v>20</v>
      </c>
      <c r="B50" s="66">
        <v>1.8</v>
      </c>
      <c r="C50" s="66">
        <v>2</v>
      </c>
      <c r="D50" s="66">
        <v>0.9</v>
      </c>
      <c r="E50" s="66">
        <v>1.3</v>
      </c>
      <c r="F50" s="66">
        <v>1.5</v>
      </c>
      <c r="G50" s="66">
        <v>0.8</v>
      </c>
      <c r="H50" s="66">
        <v>1.4</v>
      </c>
      <c r="I50" s="66">
        <v>1.4</v>
      </c>
      <c r="J50" s="66">
        <v>2.8</v>
      </c>
      <c r="K50" s="73">
        <v>2.7</v>
      </c>
      <c r="L50" s="66">
        <v>2.6</v>
      </c>
      <c r="M50" s="66">
        <v>2.7</v>
      </c>
      <c r="N50" s="66">
        <v>2.5</v>
      </c>
      <c r="O50" s="66">
        <v>2.6</v>
      </c>
      <c r="P50" s="66">
        <v>2.4</v>
      </c>
      <c r="Q50" s="66">
        <v>2.8</v>
      </c>
      <c r="R50" s="66">
        <v>2.8</v>
      </c>
      <c r="S50" s="73">
        <v>2.7</v>
      </c>
      <c r="T50" s="66">
        <v>2.5</v>
      </c>
      <c r="U50" s="66">
        <v>2.6</v>
      </c>
      <c r="V50" s="66">
        <v>1.3</v>
      </c>
      <c r="W50" s="66">
        <v>2.7</v>
      </c>
      <c r="X50" s="66">
        <v>2.6</v>
      </c>
      <c r="Y50" s="66">
        <v>2.2</v>
      </c>
      <c r="Z50" s="66">
        <v>2.8</v>
      </c>
      <c r="AA50" s="66">
        <v>1.3</v>
      </c>
      <c r="AB50" s="66">
        <v>2.7</v>
      </c>
      <c r="AC50" s="66">
        <v>2.2</v>
      </c>
      <c r="AD50" s="66">
        <v>2.2</v>
      </c>
      <c r="AE50" s="66">
        <v>2.3</v>
      </c>
      <c r="AF50" s="66">
        <v>2.7</v>
      </c>
      <c r="AG50" s="69">
        <f t="shared" si="2"/>
        <v>2.1870967741935488</v>
      </c>
    </row>
    <row r="51" spans="1:33" ht="20.25">
      <c r="A51" s="63"/>
      <c r="B51" s="66"/>
      <c r="C51" s="66"/>
      <c r="D51" s="66"/>
      <c r="E51" s="66"/>
      <c r="F51" s="66"/>
      <c r="G51" s="66"/>
      <c r="H51" s="66"/>
      <c r="I51" s="62"/>
      <c r="J51" s="66"/>
      <c r="K51" s="73"/>
      <c r="L51" s="66"/>
      <c r="M51" s="66"/>
      <c r="N51" s="66"/>
      <c r="O51" s="66"/>
      <c r="P51" s="66"/>
      <c r="Q51" s="66"/>
      <c r="R51" s="66"/>
      <c r="S51" s="73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9"/>
    </row>
    <row r="52" spans="1:33" ht="20.25">
      <c r="A52" s="63" t="s">
        <v>17</v>
      </c>
      <c r="B52" s="67">
        <v>0.6</v>
      </c>
      <c r="C52" s="67">
        <v>0.6</v>
      </c>
      <c r="D52" s="66">
        <v>0.6</v>
      </c>
      <c r="E52" s="67">
        <v>0.6</v>
      </c>
      <c r="F52" s="66">
        <v>0.6</v>
      </c>
      <c r="G52" s="66">
        <v>0.6</v>
      </c>
      <c r="H52" s="66">
        <v>0.2</v>
      </c>
      <c r="I52" s="67">
        <v>0.2</v>
      </c>
      <c r="J52" s="67">
        <v>0.1</v>
      </c>
      <c r="K52" s="73">
        <v>0.1</v>
      </c>
      <c r="L52" s="67">
        <v>0.1</v>
      </c>
      <c r="M52" s="67">
        <v>0.1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84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9">
        <f t="shared" si="2"/>
        <v>0.1419354838709677</v>
      </c>
    </row>
    <row r="53" spans="1:33" ht="20.25">
      <c r="A53" s="63"/>
      <c r="B53" s="71"/>
      <c r="C53" s="71"/>
      <c r="D53" s="68"/>
      <c r="E53" s="66"/>
      <c r="F53" s="68"/>
      <c r="G53" s="68"/>
      <c r="H53" s="68"/>
      <c r="I53" s="66"/>
      <c r="J53" s="66"/>
      <c r="K53" s="85"/>
      <c r="L53" s="66"/>
      <c r="M53" s="66"/>
      <c r="N53" s="66"/>
      <c r="O53" s="66"/>
      <c r="P53" s="66"/>
      <c r="Q53" s="69"/>
      <c r="R53" s="69"/>
      <c r="S53" s="86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ht="20.25">
      <c r="A54" s="63"/>
      <c r="B54" s="69">
        <f>SUM(B46:B52)</f>
        <v>5.3999999999999995</v>
      </c>
      <c r="C54" s="69">
        <f>SUM(C46:C52)</f>
        <v>5.5</v>
      </c>
      <c r="D54" s="69">
        <f>SUM(D46:D52)</f>
        <v>4.6</v>
      </c>
      <c r="E54" s="69">
        <f>SUM(E46:E52)</f>
        <v>4.93</v>
      </c>
      <c r="F54" s="69">
        <f aca="true" t="shared" si="4" ref="F54:AF54">SUM(F46:F52)</f>
        <v>5.07</v>
      </c>
      <c r="G54" s="69">
        <f t="shared" si="4"/>
        <v>4.3</v>
      </c>
      <c r="H54" s="69">
        <f t="shared" si="4"/>
        <v>4</v>
      </c>
      <c r="I54" s="69">
        <f t="shared" si="4"/>
        <v>4</v>
      </c>
      <c r="J54" s="69">
        <f t="shared" si="4"/>
        <v>3.9499999999999997</v>
      </c>
      <c r="K54" s="86">
        <f t="shared" si="4"/>
        <v>3.5300000000000002</v>
      </c>
      <c r="L54" s="69">
        <f t="shared" si="4"/>
        <v>3.43</v>
      </c>
      <c r="M54" s="69">
        <f t="shared" si="4"/>
        <v>3.5300000000000002</v>
      </c>
      <c r="N54" s="69">
        <f t="shared" si="4"/>
        <v>3.6</v>
      </c>
      <c r="O54" s="69">
        <f t="shared" si="4"/>
        <v>3.7</v>
      </c>
      <c r="P54" s="69">
        <f t="shared" si="4"/>
        <v>3.48</v>
      </c>
      <c r="Q54" s="69">
        <f t="shared" si="4"/>
        <v>3.88</v>
      </c>
      <c r="R54" s="69">
        <f t="shared" si="4"/>
        <v>3.9</v>
      </c>
      <c r="S54" s="86">
        <f t="shared" si="4"/>
        <v>3.7800000000000002</v>
      </c>
      <c r="T54" s="69">
        <f t="shared" si="4"/>
        <v>2.9</v>
      </c>
      <c r="U54" s="69">
        <f t="shared" si="4"/>
        <v>3.4000000000000004</v>
      </c>
      <c r="V54" s="69">
        <f t="shared" si="4"/>
        <v>2.5</v>
      </c>
      <c r="W54" s="69">
        <f t="shared" si="4"/>
        <v>3.2</v>
      </c>
      <c r="X54" s="69">
        <f t="shared" si="4"/>
        <v>3.3</v>
      </c>
      <c r="Y54" s="69">
        <f t="shared" si="4"/>
        <v>2.9000000000000004</v>
      </c>
      <c r="Z54" s="69">
        <f t="shared" si="4"/>
        <v>3.6999999999999997</v>
      </c>
      <c r="AA54" s="69">
        <f t="shared" si="4"/>
        <v>3.9000000000000004</v>
      </c>
      <c r="AB54" s="69">
        <f t="shared" si="4"/>
        <v>4.1</v>
      </c>
      <c r="AC54" s="69">
        <f t="shared" si="4"/>
        <v>3</v>
      </c>
      <c r="AD54" s="69">
        <f t="shared" si="4"/>
        <v>3.7</v>
      </c>
      <c r="AE54" s="69">
        <f t="shared" si="4"/>
        <v>4</v>
      </c>
      <c r="AF54" s="69">
        <f t="shared" si="4"/>
        <v>4.6</v>
      </c>
      <c r="AG54" s="69">
        <f t="shared" si="2"/>
        <v>3.8638709677419363</v>
      </c>
    </row>
    <row r="55" spans="1:34" ht="20.25">
      <c r="A55" s="65" t="s">
        <v>21</v>
      </c>
      <c r="B55" s="66"/>
      <c r="C55" s="66"/>
      <c r="D55" s="66"/>
      <c r="E55" s="66"/>
      <c r="F55" s="66"/>
      <c r="G55" s="66"/>
      <c r="H55" s="66"/>
      <c r="I55" s="66"/>
      <c r="J55" s="66"/>
      <c r="K55" s="73"/>
      <c r="L55" s="66"/>
      <c r="M55" s="66"/>
      <c r="N55" s="66"/>
      <c r="O55" s="66"/>
      <c r="P55" s="66"/>
      <c r="Q55" s="66"/>
      <c r="R55" s="66"/>
      <c r="S55" s="73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5"/>
    </row>
    <row r="56" spans="1:34" ht="20.25">
      <c r="A56" s="63"/>
      <c r="B56" s="66"/>
      <c r="C56" s="66"/>
      <c r="D56" s="66"/>
      <c r="E56" s="66"/>
      <c r="F56" s="66"/>
      <c r="G56" s="66"/>
      <c r="H56" s="66"/>
      <c r="I56" s="66"/>
      <c r="J56" s="66"/>
      <c r="K56" s="73"/>
      <c r="L56" s="66"/>
      <c r="M56" s="66"/>
      <c r="N56" s="66"/>
      <c r="O56" s="66"/>
      <c r="P56" s="66"/>
      <c r="Q56" s="66"/>
      <c r="R56" s="66"/>
      <c r="S56" s="86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5"/>
    </row>
    <row r="57" spans="1:33" ht="20.25">
      <c r="A57" s="63" t="s">
        <v>10</v>
      </c>
      <c r="B57" s="91">
        <v>1.2</v>
      </c>
      <c r="C57" s="91">
        <v>1.2</v>
      </c>
      <c r="D57" s="91">
        <v>1.2</v>
      </c>
      <c r="E57" s="91">
        <v>1.2</v>
      </c>
      <c r="F57" s="91">
        <v>1.2</v>
      </c>
      <c r="G57" s="91">
        <v>1.2</v>
      </c>
      <c r="H57" s="91">
        <v>1.2</v>
      </c>
      <c r="I57" s="91">
        <v>1.2</v>
      </c>
      <c r="J57" s="91">
        <v>1.2</v>
      </c>
      <c r="K57" s="92">
        <v>0.4</v>
      </c>
      <c r="L57" s="91">
        <v>0.5</v>
      </c>
      <c r="M57" s="91">
        <v>0.4</v>
      </c>
      <c r="N57" s="91">
        <v>0.4</v>
      </c>
      <c r="O57" s="91">
        <v>0.4</v>
      </c>
      <c r="P57" s="91">
        <v>0.4</v>
      </c>
      <c r="Q57" s="91">
        <v>0.4</v>
      </c>
      <c r="R57" s="91">
        <v>0.4</v>
      </c>
      <c r="S57" s="92">
        <v>0.4</v>
      </c>
      <c r="T57" s="91">
        <v>0.4</v>
      </c>
      <c r="U57" s="91">
        <v>0.4</v>
      </c>
      <c r="V57" s="91">
        <v>0.4</v>
      </c>
      <c r="W57" s="91">
        <v>0.4</v>
      </c>
      <c r="X57" s="91">
        <v>0.4</v>
      </c>
      <c r="Y57" s="91">
        <v>0.4</v>
      </c>
      <c r="Z57" s="91">
        <v>0.4</v>
      </c>
      <c r="AA57" s="91">
        <v>0.4</v>
      </c>
      <c r="AB57" s="91">
        <v>0.4</v>
      </c>
      <c r="AC57" s="91">
        <v>0.4</v>
      </c>
      <c r="AD57" s="91">
        <v>0.4</v>
      </c>
      <c r="AE57" s="91">
        <v>0.4</v>
      </c>
      <c r="AF57" s="91">
        <v>0.4</v>
      </c>
      <c r="AG57" s="97"/>
    </row>
    <row r="58" spans="1:33" ht="20.25">
      <c r="A58" s="63"/>
      <c r="B58" s="66"/>
      <c r="C58" s="66"/>
      <c r="D58" s="66"/>
      <c r="E58" s="66"/>
      <c r="F58" s="66"/>
      <c r="G58" s="66"/>
      <c r="H58" s="66"/>
      <c r="I58" s="66"/>
      <c r="J58" s="66"/>
      <c r="K58" s="73"/>
      <c r="L58" s="66"/>
      <c r="M58" s="66"/>
      <c r="N58" s="66"/>
      <c r="O58" s="66"/>
      <c r="P58" s="66"/>
      <c r="Q58" s="66"/>
      <c r="R58" s="66"/>
      <c r="S58" s="73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 ht="20.25">
      <c r="A59" s="63" t="s">
        <v>22</v>
      </c>
      <c r="B59" s="66">
        <f aca="true" t="shared" si="5" ref="B59:AF59">SUM(B18+B29+B43+B54+B57)</f>
        <v>84.025</v>
      </c>
      <c r="C59" s="66">
        <f t="shared" si="5"/>
        <v>85.49</v>
      </c>
      <c r="D59" s="66">
        <f t="shared" si="5"/>
        <v>83.35</v>
      </c>
      <c r="E59" s="66">
        <f t="shared" si="5"/>
        <v>82.88000000000001</v>
      </c>
      <c r="F59" s="66">
        <f t="shared" si="5"/>
        <v>85.07100000000001</v>
      </c>
      <c r="G59" s="66">
        <f t="shared" si="5"/>
        <v>78</v>
      </c>
      <c r="H59" s="66">
        <f t="shared" si="5"/>
        <v>66.8</v>
      </c>
      <c r="I59" s="66">
        <f t="shared" si="5"/>
        <v>68.80000000000001</v>
      </c>
      <c r="J59" s="66">
        <f t="shared" si="5"/>
        <v>73.65100000000001</v>
      </c>
      <c r="K59" s="73">
        <f t="shared" si="5"/>
        <v>71.721</v>
      </c>
      <c r="L59" s="66">
        <f t="shared" si="5"/>
        <v>71.441</v>
      </c>
      <c r="M59" s="66">
        <f t="shared" si="5"/>
        <v>73.48700000000001</v>
      </c>
      <c r="N59" s="66">
        <f t="shared" si="5"/>
        <v>71.30000000000001</v>
      </c>
      <c r="O59" s="66">
        <f t="shared" si="5"/>
        <v>66</v>
      </c>
      <c r="P59" s="66">
        <f t="shared" si="5"/>
        <v>65.87200000000001</v>
      </c>
      <c r="Q59" s="66">
        <f t="shared" si="5"/>
        <v>71.273</v>
      </c>
      <c r="R59" s="66">
        <f t="shared" si="5"/>
        <v>69.20000000000002</v>
      </c>
      <c r="S59" s="73">
        <f t="shared" si="5"/>
        <v>73.489</v>
      </c>
      <c r="T59" s="66">
        <f t="shared" si="5"/>
        <v>68.30000000000001</v>
      </c>
      <c r="U59" s="66">
        <f t="shared" si="5"/>
        <v>65.30000000000001</v>
      </c>
      <c r="V59" s="66">
        <f t="shared" si="5"/>
        <v>63.9</v>
      </c>
      <c r="W59" s="66">
        <f t="shared" si="5"/>
        <v>63.699999999999996</v>
      </c>
      <c r="X59" s="66">
        <f t="shared" si="5"/>
        <v>64.5</v>
      </c>
      <c r="Y59" s="66">
        <f t="shared" si="5"/>
        <v>64.3</v>
      </c>
      <c r="Z59" s="66">
        <f t="shared" si="5"/>
        <v>65.5</v>
      </c>
      <c r="AA59" s="66">
        <f t="shared" si="5"/>
        <v>63.9</v>
      </c>
      <c r="AB59" s="66">
        <f t="shared" si="5"/>
        <v>65.4</v>
      </c>
      <c r="AC59" s="66">
        <f t="shared" si="5"/>
        <v>65.60000000000001</v>
      </c>
      <c r="AD59" s="66">
        <f t="shared" si="5"/>
        <v>66.9</v>
      </c>
      <c r="AE59" s="66">
        <f t="shared" si="5"/>
        <v>65.97500000000001</v>
      </c>
      <c r="AF59" s="66">
        <f t="shared" si="5"/>
        <v>65.2</v>
      </c>
      <c r="AG59" s="66"/>
    </row>
    <row r="60" spans="1:33" ht="20.25">
      <c r="A60" s="63"/>
      <c r="B60" s="62"/>
      <c r="C60" s="63"/>
      <c r="D60" s="62"/>
      <c r="E60" s="66"/>
      <c r="F60" s="62"/>
      <c r="G60" s="62"/>
      <c r="H60" s="66"/>
      <c r="I60" s="66"/>
      <c r="J60" s="66"/>
      <c r="K60" s="73"/>
      <c r="L60" s="66"/>
      <c r="M60" s="66"/>
      <c r="N60" s="66"/>
      <c r="O60" s="66"/>
      <c r="P60" s="66"/>
      <c r="Q60" s="66"/>
      <c r="R60" s="66"/>
      <c r="S60" s="73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ht="20.25">
      <c r="A61" s="63" t="s">
        <v>23</v>
      </c>
      <c r="B61" s="67">
        <f aca="true" t="shared" si="6" ref="B61:AF61">-SUM(B25+B27+B39+B41+B50+B52)</f>
        <v>-3.8249999999999997</v>
      </c>
      <c r="C61" s="67">
        <f t="shared" si="6"/>
        <v>-3.9</v>
      </c>
      <c r="D61" s="67">
        <f t="shared" si="6"/>
        <v>-2.7</v>
      </c>
      <c r="E61" s="67">
        <f t="shared" si="6"/>
        <v>-3.1</v>
      </c>
      <c r="F61" s="67">
        <f t="shared" si="6"/>
        <v>-5.324</v>
      </c>
      <c r="G61" s="67">
        <f t="shared" si="6"/>
        <v>-3.9999999999999996</v>
      </c>
      <c r="H61" s="67">
        <f t="shared" si="6"/>
        <v>-3.1</v>
      </c>
      <c r="I61" s="67">
        <f t="shared" si="6"/>
        <v>-3.3</v>
      </c>
      <c r="J61" s="67">
        <f t="shared" si="6"/>
        <v>-4.2909999999999995</v>
      </c>
      <c r="K61" s="84">
        <f t="shared" si="6"/>
        <v>-2.834</v>
      </c>
      <c r="L61" s="67">
        <f t="shared" si="6"/>
        <v>-2.733</v>
      </c>
      <c r="M61" s="67">
        <f t="shared" si="6"/>
        <v>-2.8350000000000004</v>
      </c>
      <c r="N61" s="67">
        <f t="shared" si="6"/>
        <v>-2.5</v>
      </c>
      <c r="O61" s="67">
        <f t="shared" si="6"/>
        <v>-2.6</v>
      </c>
      <c r="P61" s="67">
        <f t="shared" si="6"/>
        <v>-2.407</v>
      </c>
      <c r="Q61" s="67">
        <f t="shared" si="6"/>
        <v>-2.8</v>
      </c>
      <c r="R61" s="67">
        <f t="shared" si="6"/>
        <v>-2.8</v>
      </c>
      <c r="S61" s="84">
        <f t="shared" si="6"/>
        <v>-2.7</v>
      </c>
      <c r="T61" s="67">
        <f t="shared" si="6"/>
        <v>-2.5</v>
      </c>
      <c r="U61" s="67">
        <f t="shared" si="6"/>
        <v>-2.6</v>
      </c>
      <c r="V61" s="67">
        <f t="shared" si="6"/>
        <v>-1.3</v>
      </c>
      <c r="W61" s="67">
        <f t="shared" si="6"/>
        <v>-2.7</v>
      </c>
      <c r="X61" s="67">
        <f t="shared" si="6"/>
        <v>-2.6</v>
      </c>
      <c r="Y61" s="67">
        <f t="shared" si="6"/>
        <v>-2.2</v>
      </c>
      <c r="Z61" s="67">
        <f t="shared" si="6"/>
        <v>-2.8</v>
      </c>
      <c r="AA61" s="67">
        <f t="shared" si="6"/>
        <v>-1.3</v>
      </c>
      <c r="AB61" s="67">
        <f t="shared" si="6"/>
        <v>-2.7</v>
      </c>
      <c r="AC61" s="67">
        <f t="shared" si="6"/>
        <v>-2.2</v>
      </c>
      <c r="AD61" s="67">
        <f t="shared" si="6"/>
        <v>-2.2</v>
      </c>
      <c r="AE61" s="67">
        <f t="shared" si="6"/>
        <v>-2.3</v>
      </c>
      <c r="AF61" s="67">
        <f t="shared" si="6"/>
        <v>-2.7</v>
      </c>
      <c r="AG61" s="96"/>
    </row>
    <row r="62" spans="1:33" ht="20.25">
      <c r="A62" s="63"/>
      <c r="B62" s="62"/>
      <c r="C62" s="62"/>
      <c r="D62" s="72"/>
      <c r="E62" s="66"/>
      <c r="F62" s="62"/>
      <c r="G62" s="62"/>
      <c r="H62" s="66"/>
      <c r="I62" s="66"/>
      <c r="J62" s="66"/>
      <c r="K62" s="73"/>
      <c r="L62" s="66"/>
      <c r="M62" s="66"/>
      <c r="N62" s="66"/>
      <c r="O62" s="66"/>
      <c r="P62" s="66"/>
      <c r="Q62" s="69"/>
      <c r="R62" s="69"/>
      <c r="S62" s="8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 t="s">
        <v>35</v>
      </c>
    </row>
    <row r="63" spans="1:33" ht="20.25">
      <c r="A63" s="65" t="s">
        <v>33</v>
      </c>
      <c r="B63" s="69">
        <f>SUM(B59:B61)</f>
        <v>80.2</v>
      </c>
      <c r="C63" s="69">
        <f>SUM(C59:C61)</f>
        <v>81.58999999999999</v>
      </c>
      <c r="D63" s="69">
        <f>SUM(D59:D61)</f>
        <v>80.64999999999999</v>
      </c>
      <c r="E63" s="69">
        <f>SUM(E59:E61)</f>
        <v>79.78000000000002</v>
      </c>
      <c r="F63" s="69">
        <f aca="true" t="shared" si="7" ref="F63:AF63">SUM(F59:F61)</f>
        <v>79.74700000000001</v>
      </c>
      <c r="G63" s="69">
        <f t="shared" si="7"/>
        <v>74</v>
      </c>
      <c r="H63" s="69">
        <f t="shared" si="7"/>
        <v>63.699999999999996</v>
      </c>
      <c r="I63" s="69">
        <f t="shared" si="7"/>
        <v>65.50000000000001</v>
      </c>
      <c r="J63" s="69">
        <f t="shared" si="7"/>
        <v>69.36000000000001</v>
      </c>
      <c r="K63" s="86">
        <f t="shared" si="7"/>
        <v>68.887</v>
      </c>
      <c r="L63" s="69">
        <f t="shared" si="7"/>
        <v>68.708</v>
      </c>
      <c r="M63" s="69">
        <f t="shared" si="7"/>
        <v>70.65200000000002</v>
      </c>
      <c r="N63" s="69">
        <f t="shared" si="7"/>
        <v>68.80000000000001</v>
      </c>
      <c r="O63" s="69">
        <f t="shared" si="7"/>
        <v>63.4</v>
      </c>
      <c r="P63" s="69">
        <f t="shared" si="7"/>
        <v>63.46500000000002</v>
      </c>
      <c r="Q63" s="69">
        <f t="shared" si="7"/>
        <v>68.473</v>
      </c>
      <c r="R63" s="69">
        <f t="shared" si="7"/>
        <v>66.40000000000002</v>
      </c>
      <c r="S63" s="86">
        <f t="shared" si="7"/>
        <v>70.789</v>
      </c>
      <c r="T63" s="90">
        <f t="shared" si="7"/>
        <v>65.80000000000001</v>
      </c>
      <c r="U63" s="69">
        <f t="shared" si="7"/>
        <v>62.70000000000001</v>
      </c>
      <c r="V63" s="69">
        <f t="shared" si="7"/>
        <v>62.6</v>
      </c>
      <c r="W63" s="69">
        <f t="shared" si="7"/>
        <v>60.99999999999999</v>
      </c>
      <c r="X63" s="69">
        <f t="shared" si="7"/>
        <v>61.9</v>
      </c>
      <c r="Y63" s="69">
        <f t="shared" si="7"/>
        <v>62.099999999999994</v>
      </c>
      <c r="Z63" s="69">
        <f t="shared" si="7"/>
        <v>62.7</v>
      </c>
      <c r="AA63" s="69">
        <f t="shared" si="7"/>
        <v>62.6</v>
      </c>
      <c r="AB63" s="69">
        <f t="shared" si="7"/>
        <v>62.7</v>
      </c>
      <c r="AC63" s="69">
        <f t="shared" si="7"/>
        <v>63.400000000000006</v>
      </c>
      <c r="AD63" s="69">
        <f t="shared" si="7"/>
        <v>64.7</v>
      </c>
      <c r="AE63" s="69">
        <f t="shared" si="7"/>
        <v>63.67500000000001</v>
      </c>
      <c r="AF63" s="69">
        <f t="shared" si="7"/>
        <v>62.5</v>
      </c>
      <c r="AG63" s="69">
        <f>SUM(B63:AF63)/31</f>
        <v>67.8218064516129</v>
      </c>
    </row>
    <row r="64" spans="1:16" ht="20.25">
      <c r="A64" s="65"/>
      <c r="B64" s="69"/>
      <c r="C64" s="61"/>
      <c r="D64" s="61"/>
      <c r="E64" s="61"/>
      <c r="F64" s="61"/>
      <c r="G64" s="61"/>
      <c r="H64" s="62"/>
      <c r="I64" s="66"/>
      <c r="J64" s="66"/>
      <c r="K64" s="66"/>
      <c r="L64" s="66"/>
      <c r="M64" s="66"/>
      <c r="N64" s="66"/>
      <c r="O64" s="66"/>
      <c r="P64" s="66"/>
    </row>
    <row r="65" spans="1:33" ht="20.25">
      <c r="A65" s="46" t="s">
        <v>27</v>
      </c>
      <c r="B65" s="63"/>
      <c r="C65" s="63"/>
      <c r="D65" s="63"/>
      <c r="E65" s="63"/>
      <c r="F65" s="63"/>
      <c r="G65" s="63"/>
      <c r="H65" s="63"/>
      <c r="I65" s="80"/>
      <c r="J65" s="80"/>
      <c r="K65" s="80"/>
      <c r="L65" s="80"/>
      <c r="M65" s="80"/>
      <c r="N65" s="80"/>
      <c r="O65" s="80"/>
      <c r="P65" s="80"/>
      <c r="Q65" s="62"/>
      <c r="R65" s="62"/>
      <c r="S65" s="63"/>
      <c r="T65" s="63"/>
      <c r="U65" s="63"/>
      <c r="V65" s="63"/>
      <c r="W65" s="63"/>
      <c r="X65" s="63"/>
      <c r="Y65" s="63"/>
      <c r="Z65" s="80"/>
      <c r="AA65" s="80"/>
      <c r="AB65" s="80"/>
      <c r="AC65" s="80"/>
      <c r="AD65" s="80"/>
      <c r="AE65" s="80"/>
      <c r="AF65" s="80"/>
      <c r="AG65" s="80"/>
    </row>
    <row r="66" spans="2:34" ht="2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20.25">
      <c r="A67" s="63"/>
      <c r="B67" s="63"/>
      <c r="C67" s="63"/>
      <c r="D67" s="63"/>
      <c r="E67" s="63"/>
      <c r="F67" s="63"/>
      <c r="G67" s="63"/>
      <c r="H67" s="63"/>
      <c r="I67" s="80"/>
      <c r="J67" s="80"/>
      <c r="K67" s="80"/>
      <c r="L67" s="80"/>
      <c r="M67" s="80"/>
      <c r="N67" s="80"/>
      <c r="O67" s="80"/>
      <c r="P67" s="80"/>
      <c r="Q67" s="62"/>
      <c r="R67" s="62"/>
      <c r="S67" s="63"/>
      <c r="T67" s="63"/>
      <c r="U67" s="63"/>
      <c r="V67" s="63"/>
      <c r="W67" s="63"/>
      <c r="X67" s="63"/>
      <c r="Y67" s="63"/>
      <c r="Z67" s="80"/>
      <c r="AA67" s="80"/>
      <c r="AB67" s="80"/>
      <c r="AC67" s="80"/>
      <c r="AD67" s="80"/>
      <c r="AE67" s="80"/>
      <c r="AF67" s="80"/>
      <c r="AG67" s="80"/>
      <c r="AH67" s="65"/>
    </row>
    <row r="68" spans="1:16" ht="20.25">
      <c r="A68" s="63"/>
      <c r="B68" s="63"/>
      <c r="C68" s="63"/>
      <c r="D68" s="63"/>
      <c r="E68" s="63"/>
      <c r="F68" s="63"/>
      <c r="G68" s="63"/>
      <c r="H68" s="63"/>
      <c r="I68" s="80"/>
      <c r="J68" s="80"/>
      <c r="K68" s="80"/>
      <c r="L68" s="80"/>
      <c r="M68" s="80"/>
      <c r="N68" s="80"/>
      <c r="O68" s="80"/>
      <c r="P68" s="80"/>
    </row>
    <row r="77" ht="20.25">
      <c r="AH77" s="65"/>
    </row>
    <row r="78" ht="20.25">
      <c r="AH78" s="65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2" right="0.19" top="0.17" bottom="0.25" header="0.17" footer="0.21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G134"/>
  <sheetViews>
    <sheetView defaultGridColor="0" zoomScale="47" zoomScaleNormal="47" colorId="22" workbookViewId="0" topLeftCell="A47">
      <selection activeCell="B62" sqref="B62:AD62"/>
    </sheetView>
  </sheetViews>
  <sheetFormatPr defaultColWidth="9.77734375" defaultRowHeight="15"/>
  <sheetData>
    <row r="1" spans="1:33" ht="2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ht="20.25">
      <c r="A2" s="103">
        <v>36404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ht="20.2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2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ht="20.25">
      <c r="A5" s="10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20.25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20.25">
      <c r="A7" s="56">
        <v>36404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20.25">
      <c r="A8" s="58" t="s">
        <v>28</v>
      </c>
      <c r="B8" s="58"/>
      <c r="C8" s="58"/>
      <c r="D8" s="59"/>
      <c r="E8" s="58"/>
      <c r="F8" s="59"/>
      <c r="G8" s="58"/>
      <c r="H8" s="8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  <c r="T8" s="58"/>
      <c r="U8" s="59"/>
      <c r="V8" s="89"/>
      <c r="W8" s="89"/>
      <c r="X8" s="89"/>
      <c r="Y8" s="58"/>
      <c r="Z8" s="59"/>
      <c r="AA8" s="58"/>
      <c r="AB8" s="59"/>
      <c r="AC8" s="59"/>
      <c r="AD8" s="59"/>
      <c r="AE8" s="59"/>
      <c r="AF8" s="59"/>
      <c r="AG8" s="57"/>
    </row>
    <row r="9" spans="1:33" ht="20.25">
      <c r="A9" s="61"/>
      <c r="B9" s="62" t="s">
        <v>4</v>
      </c>
      <c r="C9" s="62" t="s">
        <v>3</v>
      </c>
      <c r="D9" s="62" t="s">
        <v>5</v>
      </c>
      <c r="E9" s="62" t="s">
        <v>1</v>
      </c>
      <c r="F9" s="62" t="s">
        <v>1</v>
      </c>
      <c r="G9" s="62" t="s">
        <v>2</v>
      </c>
      <c r="H9" s="62" t="s">
        <v>3</v>
      </c>
      <c r="I9" s="66" t="s">
        <v>4</v>
      </c>
      <c r="J9" s="66" t="s">
        <v>3</v>
      </c>
      <c r="K9" s="73" t="s">
        <v>5</v>
      </c>
      <c r="L9" s="66" t="s">
        <v>1</v>
      </c>
      <c r="M9" s="66" t="s">
        <v>1</v>
      </c>
      <c r="N9" s="66" t="s">
        <v>2</v>
      </c>
      <c r="O9" s="66" t="s">
        <v>3</v>
      </c>
      <c r="P9" s="66" t="s">
        <v>4</v>
      </c>
      <c r="Q9" s="74" t="s">
        <v>3</v>
      </c>
      <c r="R9" s="74" t="s">
        <v>5</v>
      </c>
      <c r="S9" s="75" t="s">
        <v>1</v>
      </c>
      <c r="T9" s="74" t="s">
        <v>1</v>
      </c>
      <c r="U9" s="74" t="s">
        <v>2</v>
      </c>
      <c r="V9" s="74" t="s">
        <v>3</v>
      </c>
      <c r="W9" s="74" t="s">
        <v>4</v>
      </c>
      <c r="X9" s="74" t="s">
        <v>3</v>
      </c>
      <c r="Y9" s="74" t="s">
        <v>5</v>
      </c>
      <c r="Z9" s="74" t="s">
        <v>1</v>
      </c>
      <c r="AA9" s="74" t="s">
        <v>1</v>
      </c>
      <c r="AB9" s="74" t="s">
        <v>2</v>
      </c>
      <c r="AC9" s="74" t="s">
        <v>3</v>
      </c>
      <c r="AD9" s="74" t="s">
        <v>4</v>
      </c>
      <c r="AE9" s="74" t="s">
        <v>3</v>
      </c>
      <c r="AF9" s="74"/>
      <c r="AG9" s="57"/>
    </row>
    <row r="10" spans="1:33" ht="20.25">
      <c r="A10" s="63"/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76">
        <v>10</v>
      </c>
      <c r="L10" s="64">
        <v>11</v>
      </c>
      <c r="M10" s="64">
        <v>12</v>
      </c>
      <c r="N10" s="64">
        <v>13</v>
      </c>
      <c r="O10" s="64">
        <v>14</v>
      </c>
      <c r="P10" s="64">
        <v>15</v>
      </c>
      <c r="Q10" s="77">
        <v>16</v>
      </c>
      <c r="R10" s="77">
        <v>17</v>
      </c>
      <c r="S10" s="78">
        <v>18</v>
      </c>
      <c r="T10" s="79">
        <v>19</v>
      </c>
      <c r="U10" s="79">
        <v>20</v>
      </c>
      <c r="V10" s="79">
        <v>21</v>
      </c>
      <c r="W10" s="79">
        <v>22</v>
      </c>
      <c r="X10" s="79">
        <v>23</v>
      </c>
      <c r="Y10" s="79">
        <v>24</v>
      </c>
      <c r="Z10" s="77">
        <v>25</v>
      </c>
      <c r="AA10" s="77">
        <v>26</v>
      </c>
      <c r="AB10" s="77">
        <v>27</v>
      </c>
      <c r="AC10" s="77">
        <v>28</v>
      </c>
      <c r="AD10" s="77">
        <v>29</v>
      </c>
      <c r="AE10" s="77">
        <v>30</v>
      </c>
      <c r="AF10" s="77"/>
      <c r="AG10" s="57"/>
    </row>
    <row r="11" spans="1:33" ht="20.25">
      <c r="A11" s="65" t="s">
        <v>6</v>
      </c>
      <c r="B11" s="63"/>
      <c r="C11" s="63"/>
      <c r="D11" s="63"/>
      <c r="E11" s="63"/>
      <c r="F11" s="63"/>
      <c r="G11" s="63"/>
      <c r="H11" s="63"/>
      <c r="I11" s="80"/>
      <c r="J11" s="80"/>
      <c r="K11" s="81"/>
      <c r="L11" s="80"/>
      <c r="M11" s="80"/>
      <c r="N11" s="80"/>
      <c r="O11" s="80"/>
      <c r="P11" s="80"/>
      <c r="Q11" s="66"/>
      <c r="R11" s="66"/>
      <c r="S11" s="83"/>
      <c r="T11" s="62"/>
      <c r="U11" s="62"/>
      <c r="V11" s="62"/>
      <c r="W11" s="62"/>
      <c r="X11" s="62"/>
      <c r="Y11" s="62"/>
      <c r="Z11" s="66"/>
      <c r="AA11" s="66"/>
      <c r="AB11" s="66"/>
      <c r="AC11" s="66"/>
      <c r="AD11" s="66"/>
      <c r="AE11" s="66"/>
      <c r="AF11" s="66"/>
      <c r="AG11" s="58"/>
    </row>
    <row r="12" spans="1:33" ht="20.25">
      <c r="A12" s="63"/>
      <c r="B12" s="62"/>
      <c r="C12" s="62"/>
      <c r="D12" s="62"/>
      <c r="E12" s="62"/>
      <c r="F12" s="62"/>
      <c r="G12" s="62"/>
      <c r="H12" s="62"/>
      <c r="I12" s="66"/>
      <c r="J12" s="66"/>
      <c r="K12" s="73"/>
      <c r="L12" s="66"/>
      <c r="M12" s="66"/>
      <c r="N12" s="66"/>
      <c r="O12" s="66"/>
      <c r="P12" s="66"/>
      <c r="Q12" s="66"/>
      <c r="R12" s="66"/>
      <c r="S12" s="73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0"/>
    </row>
    <row r="13" spans="1:33" ht="20.25">
      <c r="A13" s="63" t="s">
        <v>7</v>
      </c>
      <c r="B13" s="66">
        <v>7</v>
      </c>
      <c r="C13" s="66">
        <v>7</v>
      </c>
      <c r="D13" s="66">
        <v>7</v>
      </c>
      <c r="E13" s="66">
        <v>8</v>
      </c>
      <c r="F13" s="66">
        <v>8</v>
      </c>
      <c r="G13" s="66">
        <v>8</v>
      </c>
      <c r="H13" s="66">
        <v>7</v>
      </c>
      <c r="I13" s="66">
        <v>9</v>
      </c>
      <c r="J13" s="66">
        <v>8</v>
      </c>
      <c r="K13" s="73">
        <v>9</v>
      </c>
      <c r="L13" s="66">
        <v>9</v>
      </c>
      <c r="M13" s="66">
        <v>9</v>
      </c>
      <c r="N13" s="66">
        <v>8</v>
      </c>
      <c r="O13" s="66">
        <v>8</v>
      </c>
      <c r="P13" s="66">
        <v>9</v>
      </c>
      <c r="Q13" s="66">
        <v>9</v>
      </c>
      <c r="R13" s="66">
        <v>3</v>
      </c>
      <c r="S13" s="73">
        <v>9</v>
      </c>
      <c r="T13" s="66">
        <v>9</v>
      </c>
      <c r="U13" s="66">
        <v>9</v>
      </c>
      <c r="V13" s="66">
        <v>9</v>
      </c>
      <c r="W13" s="66">
        <v>8</v>
      </c>
      <c r="X13" s="66">
        <v>8</v>
      </c>
      <c r="Y13" s="66">
        <v>9</v>
      </c>
      <c r="Z13" s="66">
        <v>7</v>
      </c>
      <c r="AA13" s="66">
        <v>8</v>
      </c>
      <c r="AB13" s="66">
        <v>8</v>
      </c>
      <c r="AC13" s="66">
        <v>8</v>
      </c>
      <c r="AD13" s="66">
        <v>8</v>
      </c>
      <c r="AE13" s="66">
        <v>8</v>
      </c>
      <c r="AF13" s="66"/>
      <c r="AG13" s="61"/>
    </row>
    <row r="14" spans="1:33" ht="20.25">
      <c r="A14" s="63"/>
      <c r="B14" s="66"/>
      <c r="C14" s="66"/>
      <c r="D14" s="66"/>
      <c r="E14" s="66"/>
      <c r="F14" s="66"/>
      <c r="G14" s="66"/>
      <c r="H14" s="66"/>
      <c r="I14" s="66"/>
      <c r="J14" s="66"/>
      <c r="K14" s="73"/>
      <c r="L14" s="66"/>
      <c r="M14" s="66"/>
      <c r="N14" s="66"/>
      <c r="O14" s="66"/>
      <c r="P14" s="66"/>
      <c r="Q14" s="66"/>
      <c r="R14" s="66"/>
      <c r="S14" s="73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88"/>
    </row>
    <row r="15" spans="1:33" ht="20.25">
      <c r="A15" s="63" t="s">
        <v>8</v>
      </c>
      <c r="B15" s="66">
        <v>21</v>
      </c>
      <c r="C15" s="66">
        <v>20</v>
      </c>
      <c r="D15" s="66">
        <v>22</v>
      </c>
      <c r="E15" s="67">
        <v>20</v>
      </c>
      <c r="F15" s="67">
        <v>16</v>
      </c>
      <c r="G15" s="67">
        <v>18</v>
      </c>
      <c r="H15" s="67">
        <v>20</v>
      </c>
      <c r="I15" s="67">
        <v>19</v>
      </c>
      <c r="J15" s="66">
        <v>18</v>
      </c>
      <c r="K15" s="73">
        <v>19</v>
      </c>
      <c r="L15" s="67">
        <v>18</v>
      </c>
      <c r="M15" s="67">
        <v>18</v>
      </c>
      <c r="N15" s="67">
        <v>18</v>
      </c>
      <c r="O15" s="67">
        <v>18</v>
      </c>
      <c r="P15" s="67">
        <v>19</v>
      </c>
      <c r="Q15" s="67">
        <v>17</v>
      </c>
      <c r="R15" s="67">
        <v>18</v>
      </c>
      <c r="S15" s="84">
        <v>20</v>
      </c>
      <c r="T15" s="67">
        <v>20</v>
      </c>
      <c r="U15" s="67">
        <v>20</v>
      </c>
      <c r="V15" s="67">
        <v>18</v>
      </c>
      <c r="W15" s="67">
        <v>16</v>
      </c>
      <c r="X15" s="67">
        <v>16</v>
      </c>
      <c r="Y15" s="67">
        <v>19</v>
      </c>
      <c r="Z15" s="67">
        <v>18</v>
      </c>
      <c r="AA15" s="67">
        <v>18</v>
      </c>
      <c r="AB15" s="67">
        <v>18</v>
      </c>
      <c r="AC15" s="67">
        <v>18</v>
      </c>
      <c r="AD15" s="67">
        <v>18</v>
      </c>
      <c r="AE15" s="67">
        <v>18</v>
      </c>
      <c r="AF15" s="67"/>
      <c r="AG15" s="88"/>
    </row>
    <row r="16" spans="1:33" ht="20.25">
      <c r="A16" s="63"/>
      <c r="B16" s="68"/>
      <c r="C16" s="68"/>
      <c r="D16" s="68"/>
      <c r="E16" s="66"/>
      <c r="F16" s="66"/>
      <c r="G16" s="66"/>
      <c r="H16" s="66"/>
      <c r="I16" s="66"/>
      <c r="J16" s="68"/>
      <c r="K16" s="85"/>
      <c r="L16" s="66"/>
      <c r="M16" s="66"/>
      <c r="N16" s="66"/>
      <c r="O16" s="66"/>
      <c r="P16" s="66"/>
      <c r="Q16" s="69"/>
      <c r="R16" s="69"/>
      <c r="S16" s="86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5"/>
    </row>
    <row r="17" spans="1:33" ht="20.25">
      <c r="A17" s="63"/>
      <c r="B17" s="69">
        <f>SUM(B13:B15)</f>
        <v>28</v>
      </c>
      <c r="C17" s="69">
        <f>SUM(C13:C15)</f>
        <v>27</v>
      </c>
      <c r="D17" s="69">
        <f>SUM(D13:D15)</f>
        <v>29</v>
      </c>
      <c r="E17" s="69">
        <f>SUM(E13:E15)</f>
        <v>28</v>
      </c>
      <c r="F17" s="69">
        <f aca="true" t="shared" si="0" ref="F17:AE17">SUM(F13:F15)</f>
        <v>24</v>
      </c>
      <c r="G17" s="69">
        <f t="shared" si="0"/>
        <v>26</v>
      </c>
      <c r="H17" s="69">
        <f t="shared" si="0"/>
        <v>27</v>
      </c>
      <c r="I17" s="69">
        <f t="shared" si="0"/>
        <v>28</v>
      </c>
      <c r="J17" s="69">
        <f t="shared" si="0"/>
        <v>26</v>
      </c>
      <c r="K17" s="86">
        <f t="shared" si="0"/>
        <v>28</v>
      </c>
      <c r="L17" s="69">
        <f t="shared" si="0"/>
        <v>27</v>
      </c>
      <c r="M17" s="69">
        <f t="shared" si="0"/>
        <v>27</v>
      </c>
      <c r="N17" s="69">
        <f t="shared" si="0"/>
        <v>26</v>
      </c>
      <c r="O17" s="69">
        <f t="shared" si="0"/>
        <v>26</v>
      </c>
      <c r="P17" s="69">
        <f t="shared" si="0"/>
        <v>28</v>
      </c>
      <c r="Q17" s="69">
        <f t="shared" si="0"/>
        <v>26</v>
      </c>
      <c r="R17" s="69">
        <f t="shared" si="0"/>
        <v>21</v>
      </c>
      <c r="S17" s="86">
        <f t="shared" si="0"/>
        <v>29</v>
      </c>
      <c r="T17" s="69">
        <f t="shared" si="0"/>
        <v>29</v>
      </c>
      <c r="U17" s="69">
        <f t="shared" si="0"/>
        <v>29</v>
      </c>
      <c r="V17" s="69">
        <f t="shared" si="0"/>
        <v>27</v>
      </c>
      <c r="W17" s="69">
        <f t="shared" si="0"/>
        <v>24</v>
      </c>
      <c r="X17" s="69">
        <f t="shared" si="0"/>
        <v>24</v>
      </c>
      <c r="Y17" s="69">
        <f t="shared" si="0"/>
        <v>28</v>
      </c>
      <c r="Z17" s="69">
        <f t="shared" si="0"/>
        <v>25</v>
      </c>
      <c r="AA17" s="69">
        <f t="shared" si="0"/>
        <v>26</v>
      </c>
      <c r="AB17" s="69">
        <f t="shared" si="0"/>
        <v>26</v>
      </c>
      <c r="AC17" s="69">
        <f t="shared" si="0"/>
        <v>26</v>
      </c>
      <c r="AD17" s="69">
        <f>SUM(AD13:AD15)</f>
        <v>26</v>
      </c>
      <c r="AE17" s="69">
        <f>SUM(AE13:AE15)</f>
        <v>26</v>
      </c>
      <c r="AF17" s="69"/>
      <c r="AG17" s="88"/>
    </row>
    <row r="18" spans="1:33" ht="20.25">
      <c r="A18" s="65" t="s">
        <v>9</v>
      </c>
      <c r="B18" s="66"/>
      <c r="C18" s="66"/>
      <c r="D18" s="66"/>
      <c r="E18" s="66"/>
      <c r="F18" s="66"/>
      <c r="G18" s="66"/>
      <c r="H18" s="66"/>
      <c r="I18" s="66"/>
      <c r="J18" s="66"/>
      <c r="K18" s="73"/>
      <c r="L18" s="66"/>
      <c r="M18" s="66"/>
      <c r="N18" s="66"/>
      <c r="O18" s="66"/>
      <c r="P18" s="66"/>
      <c r="Q18" s="66"/>
      <c r="R18" s="66"/>
      <c r="S18" s="73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88"/>
    </row>
    <row r="19" spans="1:33" ht="20.25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73"/>
      <c r="L19" s="66"/>
      <c r="M19" s="66"/>
      <c r="N19" s="66"/>
      <c r="O19" s="66"/>
      <c r="P19" s="66"/>
      <c r="Q19" s="66"/>
      <c r="R19" s="66"/>
      <c r="S19" s="82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88"/>
    </row>
    <row r="20" spans="1:33" ht="20.25">
      <c r="A20" s="63" t="s">
        <v>26</v>
      </c>
      <c r="B20" s="66">
        <v>13.65</v>
      </c>
      <c r="C20" s="66">
        <v>15.9</v>
      </c>
      <c r="D20" s="66">
        <v>15.088</v>
      </c>
      <c r="E20" s="66">
        <v>13.5</v>
      </c>
      <c r="F20" s="66">
        <v>14.4</v>
      </c>
      <c r="G20" s="66">
        <v>14.5</v>
      </c>
      <c r="H20" s="66">
        <v>15.2</v>
      </c>
      <c r="I20" s="66">
        <v>15.5</v>
      </c>
      <c r="J20" s="66">
        <v>14.9</v>
      </c>
      <c r="K20" s="73">
        <v>14.61</v>
      </c>
      <c r="L20" s="66">
        <v>14.38</v>
      </c>
      <c r="M20" s="66">
        <v>16.82</v>
      </c>
      <c r="N20" s="66">
        <v>16</v>
      </c>
      <c r="O20" s="66">
        <v>14.9</v>
      </c>
      <c r="P20" s="66">
        <v>15.1</v>
      </c>
      <c r="Q20" s="66">
        <v>15.1</v>
      </c>
      <c r="R20" s="66">
        <v>13.9</v>
      </c>
      <c r="S20" s="73">
        <v>14.8</v>
      </c>
      <c r="T20" s="66">
        <v>15.8</v>
      </c>
      <c r="U20" s="66">
        <v>14.55</v>
      </c>
      <c r="V20" s="66">
        <v>15.1</v>
      </c>
      <c r="W20" s="66">
        <v>14.7</v>
      </c>
      <c r="X20" s="66">
        <v>14.98</v>
      </c>
      <c r="Y20" s="66">
        <v>14.5</v>
      </c>
      <c r="Z20" s="66">
        <v>13.5</v>
      </c>
      <c r="AA20" s="66">
        <v>14.8</v>
      </c>
      <c r="AB20" s="66">
        <v>14.9</v>
      </c>
      <c r="AC20" s="66">
        <v>15.1</v>
      </c>
      <c r="AD20" s="66">
        <v>15.1</v>
      </c>
      <c r="AE20" s="66">
        <v>15.1</v>
      </c>
      <c r="AF20" s="66"/>
      <c r="AG20" s="88"/>
    </row>
    <row r="21" spans="1:33" ht="20.25">
      <c r="A21" s="63"/>
      <c r="B21" s="66"/>
      <c r="C21" s="66"/>
      <c r="D21" s="66"/>
      <c r="E21" s="66"/>
      <c r="F21" s="66"/>
      <c r="G21" s="66"/>
      <c r="H21" s="66"/>
      <c r="I21" s="66"/>
      <c r="J21" s="66"/>
      <c r="K21" s="73"/>
      <c r="L21" s="66"/>
      <c r="M21" s="66"/>
      <c r="N21" s="66"/>
      <c r="O21" s="66"/>
      <c r="P21" s="66"/>
      <c r="Q21" s="66"/>
      <c r="R21" s="66"/>
      <c r="S21" s="73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88"/>
    </row>
    <row r="22" spans="1:33" ht="20.25">
      <c r="A22" s="63" t="s">
        <v>11</v>
      </c>
      <c r="B22" s="66">
        <v>2.14</v>
      </c>
      <c r="C22" s="66">
        <v>2.2</v>
      </c>
      <c r="D22" s="66">
        <v>2.036</v>
      </c>
      <c r="E22" s="66">
        <v>2.1</v>
      </c>
      <c r="F22" s="66">
        <v>2.1</v>
      </c>
      <c r="G22" s="66">
        <v>2.1</v>
      </c>
      <c r="H22" s="66">
        <v>2.1</v>
      </c>
      <c r="I22" s="66">
        <v>2.1</v>
      </c>
      <c r="J22" s="66">
        <v>2.1</v>
      </c>
      <c r="K22" s="73">
        <v>2.11</v>
      </c>
      <c r="L22" s="66">
        <v>2.15</v>
      </c>
      <c r="M22" s="66">
        <v>2.09</v>
      </c>
      <c r="N22" s="66">
        <v>2.1</v>
      </c>
      <c r="O22" s="66">
        <v>2.1</v>
      </c>
      <c r="P22" s="66">
        <v>2.2</v>
      </c>
      <c r="Q22" s="66">
        <v>2.7</v>
      </c>
      <c r="R22" s="66">
        <v>2.2</v>
      </c>
      <c r="S22" s="73">
        <v>2.7</v>
      </c>
      <c r="T22" s="66">
        <v>2.8</v>
      </c>
      <c r="U22" s="66">
        <v>2.81</v>
      </c>
      <c r="V22" s="66">
        <v>2.83</v>
      </c>
      <c r="W22" s="66">
        <v>2.7</v>
      </c>
      <c r="X22" s="66">
        <v>2.78</v>
      </c>
      <c r="Y22" s="66">
        <v>2.74</v>
      </c>
      <c r="Z22" s="66">
        <v>2.76</v>
      </c>
      <c r="AA22" s="66">
        <v>2.87</v>
      </c>
      <c r="AB22" s="66">
        <v>2.8</v>
      </c>
      <c r="AC22" s="66">
        <v>2.9</v>
      </c>
      <c r="AD22" s="66">
        <v>2.9</v>
      </c>
      <c r="AE22" s="66">
        <v>2.9</v>
      </c>
      <c r="AF22" s="66"/>
      <c r="AG22" s="88"/>
    </row>
    <row r="23" spans="1:33" ht="20.25">
      <c r="A23" s="63"/>
      <c r="B23" s="66"/>
      <c r="C23" s="66"/>
      <c r="D23" s="66"/>
      <c r="E23" s="66"/>
      <c r="F23" s="66"/>
      <c r="G23" s="66"/>
      <c r="H23" s="66"/>
      <c r="I23" s="66"/>
      <c r="J23" s="66"/>
      <c r="K23" s="73"/>
      <c r="L23" s="66"/>
      <c r="M23" s="66"/>
      <c r="N23" s="66"/>
      <c r="O23" s="66"/>
      <c r="P23" s="66"/>
      <c r="Q23" s="66"/>
      <c r="R23" s="66"/>
      <c r="S23" s="73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88"/>
    </row>
    <row r="24" spans="1:33" ht="20.25">
      <c r="A24" s="63" t="s">
        <v>12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73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73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/>
      <c r="AG24" s="88"/>
    </row>
    <row r="25" spans="1:33" ht="20.25">
      <c r="A25" s="63"/>
      <c r="B25" s="66"/>
      <c r="C25" s="66"/>
      <c r="D25" s="66"/>
      <c r="E25" s="66"/>
      <c r="F25" s="66"/>
      <c r="G25" s="66"/>
      <c r="H25" s="66"/>
      <c r="I25" s="66"/>
      <c r="J25" s="66"/>
      <c r="K25" s="73"/>
      <c r="L25" s="66"/>
      <c r="M25" s="66"/>
      <c r="N25" s="66"/>
      <c r="O25" s="66"/>
      <c r="P25" s="66"/>
      <c r="Q25" s="66"/>
      <c r="R25" s="66"/>
      <c r="S25" s="73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5"/>
    </row>
    <row r="26" spans="1:33" ht="20.25">
      <c r="A26" s="63" t="s">
        <v>13</v>
      </c>
      <c r="B26" s="67">
        <v>0.088</v>
      </c>
      <c r="C26" s="67">
        <v>0.1</v>
      </c>
      <c r="D26" s="66">
        <v>0.1</v>
      </c>
      <c r="E26" s="66">
        <v>0.1</v>
      </c>
      <c r="F26" s="66">
        <v>0.1</v>
      </c>
      <c r="G26" s="66">
        <v>0.1</v>
      </c>
      <c r="H26" s="66">
        <v>0.1</v>
      </c>
      <c r="I26" s="67">
        <v>0.091</v>
      </c>
      <c r="J26" s="66">
        <v>0.1</v>
      </c>
      <c r="K26" s="84">
        <v>0.03</v>
      </c>
      <c r="L26" s="67">
        <v>0.006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84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/>
      <c r="AG26" s="88"/>
    </row>
    <row r="27" spans="1:33" ht="20.25">
      <c r="A27" s="63"/>
      <c r="B27" s="66" t="s">
        <v>25</v>
      </c>
      <c r="C27" s="66"/>
      <c r="D27" s="68"/>
      <c r="E27" s="68"/>
      <c r="F27" s="68"/>
      <c r="G27" s="68"/>
      <c r="H27" s="68"/>
      <c r="I27" s="66"/>
      <c r="J27" s="68"/>
      <c r="K27" s="73"/>
      <c r="L27" s="66"/>
      <c r="M27" s="66"/>
      <c r="N27" s="66"/>
      <c r="O27" s="66"/>
      <c r="P27" s="66"/>
      <c r="Q27" s="69"/>
      <c r="R27" s="69"/>
      <c r="S27" s="86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88"/>
    </row>
    <row r="28" spans="1:33" ht="20.25">
      <c r="A28" s="63"/>
      <c r="B28" s="69">
        <f>SUM(B20:B26)</f>
        <v>15.878</v>
      </c>
      <c r="C28" s="69">
        <f>SUM(C20:C26)</f>
        <v>18.200000000000003</v>
      </c>
      <c r="D28" s="69">
        <f>SUM(D20:D26)</f>
        <v>17.224</v>
      </c>
      <c r="E28" s="69">
        <f>SUM(E20:E26)</f>
        <v>15.7</v>
      </c>
      <c r="F28" s="69">
        <f aca="true" t="shared" si="1" ref="F28:AE28">SUM(F20:F26)</f>
        <v>16.6</v>
      </c>
      <c r="G28" s="69">
        <f t="shared" si="1"/>
        <v>16.700000000000003</v>
      </c>
      <c r="H28" s="69">
        <f t="shared" si="1"/>
        <v>17.400000000000002</v>
      </c>
      <c r="I28" s="69">
        <f t="shared" si="1"/>
        <v>17.691000000000003</v>
      </c>
      <c r="J28" s="69">
        <f t="shared" si="1"/>
        <v>17.1</v>
      </c>
      <c r="K28" s="86">
        <f t="shared" si="1"/>
        <v>16.75</v>
      </c>
      <c r="L28" s="69">
        <f t="shared" si="1"/>
        <v>16.536</v>
      </c>
      <c r="M28" s="69">
        <f t="shared" si="1"/>
        <v>18.91</v>
      </c>
      <c r="N28" s="69">
        <f t="shared" si="1"/>
        <v>18.1</v>
      </c>
      <c r="O28" s="69">
        <f t="shared" si="1"/>
        <v>17</v>
      </c>
      <c r="P28" s="69">
        <f t="shared" si="1"/>
        <v>17.3</v>
      </c>
      <c r="Q28" s="69">
        <f t="shared" si="1"/>
        <v>17.8</v>
      </c>
      <c r="R28" s="69">
        <f t="shared" si="1"/>
        <v>16.1</v>
      </c>
      <c r="S28" s="86">
        <f t="shared" si="1"/>
        <v>17.5</v>
      </c>
      <c r="T28" s="69">
        <f t="shared" si="1"/>
        <v>18.6</v>
      </c>
      <c r="U28" s="69">
        <f t="shared" si="1"/>
        <v>17.36</v>
      </c>
      <c r="V28" s="69">
        <f t="shared" si="1"/>
        <v>17.93</v>
      </c>
      <c r="W28" s="69">
        <f t="shared" si="1"/>
        <v>17.4</v>
      </c>
      <c r="X28" s="69">
        <f t="shared" si="1"/>
        <v>17.76</v>
      </c>
      <c r="Y28" s="69">
        <f t="shared" si="1"/>
        <v>17.240000000000002</v>
      </c>
      <c r="Z28" s="69">
        <f t="shared" si="1"/>
        <v>16.259999999999998</v>
      </c>
      <c r="AA28" s="69">
        <f t="shared" si="1"/>
        <v>17.67</v>
      </c>
      <c r="AB28" s="69">
        <f t="shared" si="1"/>
        <v>17.7</v>
      </c>
      <c r="AC28" s="69">
        <f t="shared" si="1"/>
        <v>18</v>
      </c>
      <c r="AD28" s="69">
        <f>SUM(AD20:AD26)</f>
        <v>18</v>
      </c>
      <c r="AE28" s="69">
        <f>SUM(AE20:AE26)</f>
        <v>18</v>
      </c>
      <c r="AF28" s="69"/>
      <c r="AG28" s="88"/>
    </row>
    <row r="29" spans="1:33" ht="20.25">
      <c r="A29" s="65" t="s">
        <v>14</v>
      </c>
      <c r="B29" s="66"/>
      <c r="C29" s="66"/>
      <c r="D29" s="66"/>
      <c r="E29" s="66"/>
      <c r="F29" s="66"/>
      <c r="G29" s="66"/>
      <c r="H29" s="66"/>
      <c r="I29" s="66"/>
      <c r="J29" s="66"/>
      <c r="K29" s="73"/>
      <c r="L29" s="66"/>
      <c r="M29" s="66"/>
      <c r="N29" s="66"/>
      <c r="O29" s="66"/>
      <c r="P29" s="66"/>
      <c r="Q29" s="66"/>
      <c r="R29" s="66"/>
      <c r="S29" s="73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88"/>
    </row>
    <row r="30" spans="1:33" ht="20.25">
      <c r="A30" s="63"/>
      <c r="B30" s="66"/>
      <c r="C30" s="66"/>
      <c r="D30" s="66"/>
      <c r="E30" s="66"/>
      <c r="F30" s="66"/>
      <c r="G30" s="66"/>
      <c r="H30" s="66"/>
      <c r="I30" s="66"/>
      <c r="J30" s="66"/>
      <c r="K30" s="73"/>
      <c r="L30" s="66"/>
      <c r="M30" s="66"/>
      <c r="N30" s="66"/>
      <c r="O30" s="66"/>
      <c r="P30" s="66"/>
      <c r="Q30" s="66"/>
      <c r="R30" s="66"/>
      <c r="S30" s="73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88"/>
    </row>
    <row r="31" spans="1:33" ht="20.25">
      <c r="A31" s="63" t="s">
        <v>15</v>
      </c>
      <c r="B31" s="66">
        <v>17.4</v>
      </c>
      <c r="C31" s="66">
        <v>18.2</v>
      </c>
      <c r="D31" s="66">
        <v>17.06</v>
      </c>
      <c r="E31" s="66">
        <v>17.8</v>
      </c>
      <c r="F31" s="66">
        <v>14.6</v>
      </c>
      <c r="G31" s="66">
        <v>17.24</v>
      </c>
      <c r="H31" s="66">
        <v>19.89</v>
      </c>
      <c r="I31" s="66">
        <v>19.05</v>
      </c>
      <c r="J31" s="66">
        <v>16.9</v>
      </c>
      <c r="K31" s="73">
        <v>18.65</v>
      </c>
      <c r="L31" s="66">
        <v>17.59</v>
      </c>
      <c r="M31" s="66">
        <v>19.37</v>
      </c>
      <c r="N31" s="66">
        <v>18.9</v>
      </c>
      <c r="O31" s="66">
        <v>20</v>
      </c>
      <c r="P31" s="66">
        <v>17.8</v>
      </c>
      <c r="Q31" s="66">
        <v>16.7</v>
      </c>
      <c r="R31" s="66">
        <v>18.53</v>
      </c>
      <c r="S31" s="73">
        <v>19.14</v>
      </c>
      <c r="T31" s="66">
        <v>18.06</v>
      </c>
      <c r="U31" s="66">
        <v>16.84</v>
      </c>
      <c r="V31" s="66">
        <v>17.02</v>
      </c>
      <c r="W31" s="66">
        <v>17.3</v>
      </c>
      <c r="X31" s="66">
        <v>17.39</v>
      </c>
      <c r="Y31" s="66">
        <v>17.1</v>
      </c>
      <c r="Z31" s="66">
        <v>17.3</v>
      </c>
      <c r="AA31" s="66">
        <v>18.05</v>
      </c>
      <c r="AB31" s="66">
        <v>18</v>
      </c>
      <c r="AC31" s="66">
        <v>17.3</v>
      </c>
      <c r="AD31" s="66">
        <v>17.3</v>
      </c>
      <c r="AE31" s="66">
        <v>17.3</v>
      </c>
      <c r="AF31" s="66"/>
      <c r="AG31" s="88"/>
    </row>
    <row r="32" spans="1:33" ht="20.25">
      <c r="A32" s="63" t="s">
        <v>16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73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73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/>
      <c r="AG32" s="88"/>
    </row>
    <row r="33" spans="1:33" ht="20.25">
      <c r="A33" s="63" t="s">
        <v>32</v>
      </c>
      <c r="B33" s="70">
        <v>36</v>
      </c>
      <c r="C33" s="70">
        <v>41</v>
      </c>
      <c r="D33" s="70">
        <v>38</v>
      </c>
      <c r="E33" s="70">
        <v>38</v>
      </c>
      <c r="F33" s="70">
        <v>41</v>
      </c>
      <c r="G33" s="70">
        <v>37</v>
      </c>
      <c r="H33" s="70">
        <v>31</v>
      </c>
      <c r="I33" s="70">
        <v>36</v>
      </c>
      <c r="J33" s="70">
        <v>32</v>
      </c>
      <c r="K33" s="87">
        <v>35</v>
      </c>
      <c r="L33" s="70">
        <v>34</v>
      </c>
      <c r="M33" s="70">
        <v>34</v>
      </c>
      <c r="N33" s="70">
        <v>37</v>
      </c>
      <c r="O33" s="70">
        <v>35</v>
      </c>
      <c r="P33" s="70">
        <v>37</v>
      </c>
      <c r="Q33" s="70">
        <v>23</v>
      </c>
      <c r="R33" s="70">
        <v>30</v>
      </c>
      <c r="S33" s="87">
        <v>39</v>
      </c>
      <c r="T33" s="70">
        <v>36</v>
      </c>
      <c r="U33" s="70">
        <v>38</v>
      </c>
      <c r="V33" s="70">
        <v>28</v>
      </c>
      <c r="W33" s="70">
        <v>34</v>
      </c>
      <c r="X33" s="70">
        <v>34</v>
      </c>
      <c r="Y33" s="70">
        <v>34</v>
      </c>
      <c r="Z33" s="70">
        <v>34</v>
      </c>
      <c r="AA33" s="70">
        <v>35</v>
      </c>
      <c r="AB33" s="70">
        <v>51</v>
      </c>
      <c r="AC33" s="70">
        <v>35</v>
      </c>
      <c r="AD33" s="70">
        <v>35</v>
      </c>
      <c r="AE33" s="70">
        <v>35</v>
      </c>
      <c r="AF33" s="70"/>
      <c r="AG33" s="88"/>
    </row>
    <row r="34" spans="1:33" ht="20.25">
      <c r="A34" s="63" t="s">
        <v>24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73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73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/>
      <c r="AG34" s="88"/>
    </row>
    <row r="35" spans="1:33" ht="20.25">
      <c r="A35" s="63"/>
      <c r="B35" s="66"/>
      <c r="C35" s="66"/>
      <c r="D35" s="66"/>
      <c r="E35" s="66"/>
      <c r="F35" s="66"/>
      <c r="G35" s="66"/>
      <c r="H35" s="66"/>
      <c r="I35" s="66"/>
      <c r="J35" s="66"/>
      <c r="K35" s="73"/>
      <c r="L35" s="66"/>
      <c r="M35" s="66"/>
      <c r="N35" s="66"/>
      <c r="O35" s="66"/>
      <c r="P35" s="66"/>
      <c r="Q35" s="66"/>
      <c r="R35" s="66"/>
      <c r="S35" s="73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88"/>
    </row>
    <row r="36" spans="1:33" ht="20.25">
      <c r="A36" s="63" t="s">
        <v>11</v>
      </c>
      <c r="B36" s="66">
        <v>0.8</v>
      </c>
      <c r="C36" s="66">
        <v>0.8</v>
      </c>
      <c r="D36" s="66">
        <v>0.8</v>
      </c>
      <c r="E36" s="66">
        <v>0.8</v>
      </c>
      <c r="F36" s="66">
        <v>0.8</v>
      </c>
      <c r="G36" s="66">
        <v>0.8</v>
      </c>
      <c r="H36" s="66">
        <v>0.8</v>
      </c>
      <c r="I36" s="66">
        <v>0.8</v>
      </c>
      <c r="J36" s="66">
        <v>0.8</v>
      </c>
      <c r="K36" s="73">
        <v>0.8</v>
      </c>
      <c r="L36" s="66">
        <v>0.8</v>
      </c>
      <c r="M36" s="66">
        <v>0.8</v>
      </c>
      <c r="N36" s="66">
        <v>0.8</v>
      </c>
      <c r="O36" s="66">
        <v>0.8</v>
      </c>
      <c r="P36" s="66">
        <v>0.8</v>
      </c>
      <c r="Q36" s="66">
        <v>0.8</v>
      </c>
      <c r="R36" s="66">
        <v>0.8</v>
      </c>
      <c r="S36" s="73">
        <v>0.8</v>
      </c>
      <c r="T36" s="66">
        <v>0.8</v>
      </c>
      <c r="U36" s="66">
        <v>0.8</v>
      </c>
      <c r="V36" s="66">
        <v>0.8</v>
      </c>
      <c r="W36" s="66">
        <v>0.8</v>
      </c>
      <c r="X36" s="66">
        <v>0.8</v>
      </c>
      <c r="Y36" s="66">
        <v>0.8</v>
      </c>
      <c r="Z36" s="66">
        <v>0.8</v>
      </c>
      <c r="AA36" s="66">
        <v>0.8</v>
      </c>
      <c r="AB36" s="66">
        <v>0.8</v>
      </c>
      <c r="AC36" s="66">
        <v>0.8</v>
      </c>
      <c r="AD36" s="66">
        <v>0.8</v>
      </c>
      <c r="AE36" s="66">
        <v>0.8</v>
      </c>
      <c r="AF36" s="66"/>
      <c r="AG36" s="88"/>
    </row>
    <row r="37" spans="1:33" ht="20.25">
      <c r="A37" s="63"/>
      <c r="B37" s="66"/>
      <c r="C37" s="66"/>
      <c r="D37" s="66"/>
      <c r="E37" s="66"/>
      <c r="F37" s="66"/>
      <c r="G37" s="66"/>
      <c r="H37" s="66"/>
      <c r="I37" s="66"/>
      <c r="J37" s="66"/>
      <c r="K37" s="73"/>
      <c r="L37" s="66"/>
      <c r="M37" s="66"/>
      <c r="N37" s="66"/>
      <c r="O37" s="66"/>
      <c r="P37" s="66"/>
      <c r="Q37" s="66"/>
      <c r="R37" s="66"/>
      <c r="S37" s="73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88"/>
    </row>
    <row r="38" spans="1:33" ht="20.25">
      <c r="A38" s="63" t="s">
        <v>17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73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73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/>
      <c r="AG38" s="65"/>
    </row>
    <row r="39" spans="1:33" ht="20.25">
      <c r="A39" s="63"/>
      <c r="B39" s="66"/>
      <c r="C39" s="66"/>
      <c r="D39" s="66"/>
      <c r="E39" s="66"/>
      <c r="F39" s="66"/>
      <c r="G39" s="66"/>
      <c r="H39" s="66"/>
      <c r="I39" s="66"/>
      <c r="J39" s="66"/>
      <c r="K39" s="73"/>
      <c r="L39" s="66"/>
      <c r="M39" s="66"/>
      <c r="N39" s="66"/>
      <c r="O39" s="66"/>
      <c r="P39" s="66"/>
      <c r="Q39" s="66"/>
      <c r="R39" s="66"/>
      <c r="S39" s="7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88"/>
    </row>
    <row r="40" spans="1:33" ht="20.25">
      <c r="A40" s="63" t="s">
        <v>13</v>
      </c>
      <c r="B40" s="67">
        <v>0</v>
      </c>
      <c r="C40" s="67">
        <v>0</v>
      </c>
      <c r="D40" s="66">
        <v>0</v>
      </c>
      <c r="E40" s="67">
        <v>0</v>
      </c>
      <c r="F40" s="66">
        <v>0</v>
      </c>
      <c r="G40" s="66">
        <v>0</v>
      </c>
      <c r="H40" s="67">
        <v>0</v>
      </c>
      <c r="I40" s="67">
        <v>0</v>
      </c>
      <c r="J40" s="67">
        <v>0</v>
      </c>
      <c r="K40" s="84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84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/>
      <c r="AG40" s="88"/>
    </row>
    <row r="41" spans="1:33" ht="20.25">
      <c r="A41" s="63"/>
      <c r="B41" s="66"/>
      <c r="C41" s="66"/>
      <c r="D41" s="68"/>
      <c r="E41" s="66"/>
      <c r="F41" s="68"/>
      <c r="G41" s="68"/>
      <c r="H41" s="66"/>
      <c r="I41" s="66"/>
      <c r="J41" s="66"/>
      <c r="K41" s="73"/>
      <c r="L41" s="66"/>
      <c r="M41" s="66"/>
      <c r="N41" s="66"/>
      <c r="O41" s="66"/>
      <c r="P41" s="66"/>
      <c r="Q41" s="69"/>
      <c r="R41" s="69"/>
      <c r="S41" s="86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88"/>
    </row>
    <row r="42" spans="1:33" ht="20.25">
      <c r="A42" s="63"/>
      <c r="B42" s="69">
        <f>SUM(B31+B34+B36+B38+B40)</f>
        <v>18.2</v>
      </c>
      <c r="C42" s="69">
        <f>SUM(C31+C34+C36+C38+C40)</f>
        <v>19</v>
      </c>
      <c r="D42" s="69">
        <f>SUM(D31+D34+D36+D38+D40)</f>
        <v>17.86</v>
      </c>
      <c r="E42" s="69">
        <f>SUM(E31+E34+E36+E38+E40)</f>
        <v>18.6</v>
      </c>
      <c r="F42" s="69">
        <f aca="true" t="shared" si="2" ref="F42:AE42">SUM(F31+F34+F36+F38+F40)</f>
        <v>15.4</v>
      </c>
      <c r="G42" s="69">
        <f t="shared" si="2"/>
        <v>18.04</v>
      </c>
      <c r="H42" s="69">
        <f t="shared" si="2"/>
        <v>20.69</v>
      </c>
      <c r="I42" s="69">
        <f t="shared" si="2"/>
        <v>19.85</v>
      </c>
      <c r="J42" s="69">
        <f t="shared" si="2"/>
        <v>17.7</v>
      </c>
      <c r="K42" s="86">
        <f t="shared" si="2"/>
        <v>19.45</v>
      </c>
      <c r="L42" s="69">
        <f t="shared" si="2"/>
        <v>18.39</v>
      </c>
      <c r="M42" s="69">
        <f t="shared" si="2"/>
        <v>20.17</v>
      </c>
      <c r="N42" s="69">
        <f t="shared" si="2"/>
        <v>19.7</v>
      </c>
      <c r="O42" s="69">
        <f t="shared" si="2"/>
        <v>20.8</v>
      </c>
      <c r="P42" s="69">
        <f t="shared" si="2"/>
        <v>18.6</v>
      </c>
      <c r="Q42" s="69">
        <f t="shared" si="2"/>
        <v>17.5</v>
      </c>
      <c r="R42" s="69">
        <f t="shared" si="2"/>
        <v>19.330000000000002</v>
      </c>
      <c r="S42" s="86">
        <f t="shared" si="2"/>
        <v>19.94</v>
      </c>
      <c r="T42" s="69">
        <f t="shared" si="2"/>
        <v>18.86</v>
      </c>
      <c r="U42" s="69">
        <f t="shared" si="2"/>
        <v>17.64</v>
      </c>
      <c r="V42" s="69">
        <f t="shared" si="2"/>
        <v>17.82</v>
      </c>
      <c r="W42" s="69">
        <f t="shared" si="2"/>
        <v>18.1</v>
      </c>
      <c r="X42" s="69">
        <f t="shared" si="2"/>
        <v>18.19</v>
      </c>
      <c r="Y42" s="69">
        <f t="shared" si="2"/>
        <v>17.900000000000002</v>
      </c>
      <c r="Z42" s="69">
        <f t="shared" si="2"/>
        <v>18.1</v>
      </c>
      <c r="AA42" s="69">
        <f t="shared" si="2"/>
        <v>18.85</v>
      </c>
      <c r="AB42" s="69">
        <f t="shared" si="2"/>
        <v>18.8</v>
      </c>
      <c r="AC42" s="69">
        <f t="shared" si="2"/>
        <v>18.1</v>
      </c>
      <c r="AD42" s="69">
        <f>SUM(AD31+AD34+AD36+AD38+AD40)</f>
        <v>18.1</v>
      </c>
      <c r="AE42" s="69">
        <f>SUM(AE31+AE34+AE36+AE38+AE40)</f>
        <v>18.1</v>
      </c>
      <c r="AF42" s="69"/>
      <c r="AG42" s="88"/>
    </row>
    <row r="43" spans="1:33" ht="20.25">
      <c r="A43" s="65" t="s">
        <v>18</v>
      </c>
      <c r="B43" s="66"/>
      <c r="C43" s="66"/>
      <c r="D43" s="66"/>
      <c r="E43" s="66"/>
      <c r="F43" s="66"/>
      <c r="G43" s="66"/>
      <c r="H43" s="66"/>
      <c r="I43" s="66"/>
      <c r="J43" s="66"/>
      <c r="K43" s="73"/>
      <c r="L43" s="66"/>
      <c r="M43" s="66"/>
      <c r="N43" s="66"/>
      <c r="O43" s="66"/>
      <c r="P43" s="66"/>
      <c r="Q43" s="66"/>
      <c r="R43" s="66"/>
      <c r="S43" s="73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88"/>
    </row>
    <row r="44" spans="1:33" ht="20.2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73"/>
      <c r="L44" s="66"/>
      <c r="M44" s="66"/>
      <c r="N44" s="66"/>
      <c r="O44" s="66"/>
      <c r="P44" s="66"/>
      <c r="Q44" s="66"/>
      <c r="R44" s="66"/>
      <c r="S44" s="73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88"/>
    </row>
    <row r="45" spans="1:33" ht="20.25">
      <c r="A45" s="63" t="s">
        <v>19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0.9</v>
      </c>
      <c r="H45" s="66">
        <v>0.4</v>
      </c>
      <c r="I45" s="66">
        <v>1.2</v>
      </c>
      <c r="J45" s="66">
        <v>1.5</v>
      </c>
      <c r="K45" s="73">
        <v>0</v>
      </c>
      <c r="L45" s="66">
        <v>1.7</v>
      </c>
      <c r="M45" s="66">
        <v>0</v>
      </c>
      <c r="N45" s="66">
        <v>0</v>
      </c>
      <c r="O45" s="66">
        <v>0</v>
      </c>
      <c r="P45" s="66">
        <v>0.9</v>
      </c>
      <c r="Q45" s="66">
        <v>0.6</v>
      </c>
      <c r="R45" s="66">
        <v>0</v>
      </c>
      <c r="S45" s="73">
        <v>0</v>
      </c>
      <c r="T45" s="66">
        <v>0.7</v>
      </c>
      <c r="U45" s="66">
        <v>1</v>
      </c>
      <c r="V45" s="66">
        <v>1.3</v>
      </c>
      <c r="W45" s="66">
        <v>1.4</v>
      </c>
      <c r="X45" s="66">
        <v>1.3</v>
      </c>
      <c r="Y45" s="66">
        <v>1.5</v>
      </c>
      <c r="Z45" s="66">
        <v>1.5</v>
      </c>
      <c r="AA45" s="66">
        <v>1.6</v>
      </c>
      <c r="AB45" s="66">
        <v>1.4</v>
      </c>
      <c r="AC45" s="66">
        <v>0.8</v>
      </c>
      <c r="AD45" s="66">
        <v>0.8</v>
      </c>
      <c r="AE45" s="66">
        <v>0.8</v>
      </c>
      <c r="AF45" s="66"/>
      <c r="AG45" s="88"/>
    </row>
    <row r="46" spans="1:33" ht="20.25">
      <c r="A46" s="63"/>
      <c r="B46" s="66"/>
      <c r="C46" s="66"/>
      <c r="D46" s="66"/>
      <c r="E46" s="66"/>
      <c r="F46" s="66"/>
      <c r="G46" s="66"/>
      <c r="H46" s="66"/>
      <c r="I46" s="62"/>
      <c r="J46" s="66"/>
      <c r="K46" s="73"/>
      <c r="L46" s="66"/>
      <c r="M46" s="66"/>
      <c r="N46" s="66"/>
      <c r="O46" s="66"/>
      <c r="P46" s="66"/>
      <c r="Q46" s="66"/>
      <c r="R46" s="66"/>
      <c r="S46" s="73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88"/>
    </row>
    <row r="47" spans="1:33" ht="20.25">
      <c r="A47" s="63" t="s">
        <v>10</v>
      </c>
      <c r="B47" s="66">
        <v>1.33</v>
      </c>
      <c r="C47" s="66">
        <v>1.45</v>
      </c>
      <c r="D47" s="66">
        <v>1.45</v>
      </c>
      <c r="E47" s="66">
        <v>0.4</v>
      </c>
      <c r="F47" s="66">
        <v>1.44</v>
      </c>
      <c r="G47" s="66">
        <v>0.2</v>
      </c>
      <c r="H47" s="66">
        <v>1</v>
      </c>
      <c r="I47" s="66">
        <v>2.2</v>
      </c>
      <c r="J47" s="66">
        <v>2.2</v>
      </c>
      <c r="K47" s="73">
        <v>2.09</v>
      </c>
      <c r="L47" s="66">
        <v>0.78</v>
      </c>
      <c r="M47" s="66">
        <v>1.8</v>
      </c>
      <c r="N47" s="66">
        <v>2.3</v>
      </c>
      <c r="O47" s="66">
        <v>1.9</v>
      </c>
      <c r="P47" s="66">
        <v>1.7</v>
      </c>
      <c r="Q47" s="66">
        <v>1.4</v>
      </c>
      <c r="R47" s="66">
        <v>2.2</v>
      </c>
      <c r="S47" s="73">
        <v>2.1</v>
      </c>
      <c r="T47" s="66">
        <v>1.5</v>
      </c>
      <c r="U47" s="66">
        <v>2.09</v>
      </c>
      <c r="V47" s="66">
        <v>2.6</v>
      </c>
      <c r="W47" s="66">
        <v>2.55</v>
      </c>
      <c r="X47" s="66">
        <v>2.53</v>
      </c>
      <c r="Y47" s="66">
        <v>2.5</v>
      </c>
      <c r="Z47" s="62">
        <v>2.2</v>
      </c>
      <c r="AA47" s="66">
        <v>1.9</v>
      </c>
      <c r="AB47" s="66">
        <v>2.2</v>
      </c>
      <c r="AC47" s="66">
        <v>1.6</v>
      </c>
      <c r="AD47" s="66">
        <v>1.6</v>
      </c>
      <c r="AE47" s="66">
        <v>1.6</v>
      </c>
      <c r="AF47" s="66"/>
      <c r="AG47" s="88"/>
    </row>
    <row r="48" spans="1:33" ht="20.25">
      <c r="A48" s="63"/>
      <c r="B48" s="66"/>
      <c r="C48" s="66"/>
      <c r="D48" s="66"/>
      <c r="E48" s="66"/>
      <c r="F48" s="66"/>
      <c r="G48" s="66"/>
      <c r="H48" s="66"/>
      <c r="I48" s="62"/>
      <c r="J48" s="66"/>
      <c r="K48" s="73"/>
      <c r="L48" s="66"/>
      <c r="M48" s="66"/>
      <c r="N48" s="66"/>
      <c r="O48" s="66"/>
      <c r="P48" s="66"/>
      <c r="Q48" s="66"/>
      <c r="R48" s="66"/>
      <c r="S48" s="73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88"/>
    </row>
    <row r="49" spans="1:33" ht="20.25">
      <c r="A49" s="63" t="s">
        <v>20</v>
      </c>
      <c r="B49" s="66">
        <v>2.6</v>
      </c>
      <c r="C49" s="66">
        <v>2.6</v>
      </c>
      <c r="D49" s="66">
        <v>2.7</v>
      </c>
      <c r="E49" s="66">
        <v>2.6</v>
      </c>
      <c r="F49" s="66">
        <v>2.8</v>
      </c>
      <c r="G49" s="66">
        <v>1.8</v>
      </c>
      <c r="H49" s="66">
        <v>2.5</v>
      </c>
      <c r="I49" s="66">
        <v>1.8</v>
      </c>
      <c r="J49" s="66">
        <v>0.7</v>
      </c>
      <c r="K49" s="73">
        <v>2.1</v>
      </c>
      <c r="L49" s="66">
        <v>0.7</v>
      </c>
      <c r="M49" s="66">
        <v>2.2</v>
      </c>
      <c r="N49" s="66">
        <v>1.9</v>
      </c>
      <c r="O49" s="66">
        <v>2.2</v>
      </c>
      <c r="P49" s="66">
        <v>2</v>
      </c>
      <c r="Q49" s="66">
        <v>0.5</v>
      </c>
      <c r="R49" s="66">
        <v>2.7</v>
      </c>
      <c r="S49" s="73">
        <v>2.6</v>
      </c>
      <c r="T49" s="66">
        <v>1.3</v>
      </c>
      <c r="U49" s="66">
        <v>0.8</v>
      </c>
      <c r="V49" s="66">
        <v>0.5</v>
      </c>
      <c r="W49" s="66">
        <v>1</v>
      </c>
      <c r="X49" s="66">
        <v>0.5</v>
      </c>
      <c r="Y49" s="66">
        <v>0.5</v>
      </c>
      <c r="Z49" s="66">
        <v>0.5</v>
      </c>
      <c r="AA49" s="66">
        <v>0.5</v>
      </c>
      <c r="AB49" s="66">
        <v>1.3</v>
      </c>
      <c r="AC49" s="66">
        <v>0.7</v>
      </c>
      <c r="AD49" s="66">
        <v>0.7</v>
      </c>
      <c r="AE49" s="66">
        <v>0.7</v>
      </c>
      <c r="AF49" s="66"/>
      <c r="AG49" s="88"/>
    </row>
    <row r="50" spans="1:33" ht="20.25">
      <c r="A50" s="63"/>
      <c r="B50" s="66"/>
      <c r="C50" s="66"/>
      <c r="D50" s="66"/>
      <c r="E50" s="66"/>
      <c r="F50" s="66"/>
      <c r="G50" s="66"/>
      <c r="H50" s="66"/>
      <c r="I50" s="62"/>
      <c r="J50" s="66"/>
      <c r="K50" s="73"/>
      <c r="L50" s="66"/>
      <c r="M50" s="66"/>
      <c r="N50" s="66"/>
      <c r="O50" s="66"/>
      <c r="P50" s="66"/>
      <c r="Q50" s="66"/>
      <c r="R50" s="66"/>
      <c r="S50" s="73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88"/>
    </row>
    <row r="51" spans="1:33" ht="20.25">
      <c r="A51" s="63" t="s">
        <v>17</v>
      </c>
      <c r="B51" s="67">
        <v>0</v>
      </c>
      <c r="C51" s="67">
        <v>0</v>
      </c>
      <c r="D51" s="66">
        <v>0</v>
      </c>
      <c r="E51" s="67">
        <v>0</v>
      </c>
      <c r="F51" s="66">
        <v>0</v>
      </c>
      <c r="G51" s="66">
        <v>0</v>
      </c>
      <c r="H51" s="66">
        <v>0</v>
      </c>
      <c r="I51" s="67">
        <v>0</v>
      </c>
      <c r="J51" s="67">
        <v>0</v>
      </c>
      <c r="K51" s="73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84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/>
      <c r="AG51" s="88"/>
    </row>
    <row r="52" spans="1:33" ht="20.25">
      <c r="A52" s="63"/>
      <c r="B52" s="71"/>
      <c r="C52" s="71"/>
      <c r="D52" s="68"/>
      <c r="E52" s="66"/>
      <c r="F52" s="68"/>
      <c r="G52" s="68"/>
      <c r="H52" s="68"/>
      <c r="I52" s="66"/>
      <c r="J52" s="66"/>
      <c r="K52" s="85"/>
      <c r="L52" s="66"/>
      <c r="M52" s="66"/>
      <c r="N52" s="66"/>
      <c r="O52" s="66"/>
      <c r="P52" s="66"/>
      <c r="Q52" s="69"/>
      <c r="R52" s="69"/>
      <c r="S52" s="86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8"/>
    </row>
    <row r="53" spans="1:33" ht="20.25">
      <c r="A53" s="63"/>
      <c r="B53" s="69">
        <f>SUM(B45:B51)</f>
        <v>3.93</v>
      </c>
      <c r="C53" s="69">
        <f>SUM(C45:C51)</f>
        <v>4.05</v>
      </c>
      <c r="D53" s="69">
        <f>SUM(D45:D51)</f>
        <v>4.15</v>
      </c>
      <c r="E53" s="69">
        <f>SUM(E45:E51)</f>
        <v>3</v>
      </c>
      <c r="F53" s="69">
        <f aca="true" t="shared" si="3" ref="F53:AE53">SUM(F45:F51)</f>
        <v>4.24</v>
      </c>
      <c r="G53" s="69">
        <f t="shared" si="3"/>
        <v>2.9000000000000004</v>
      </c>
      <c r="H53" s="69">
        <f t="shared" si="3"/>
        <v>3.9</v>
      </c>
      <c r="I53" s="69">
        <f t="shared" si="3"/>
        <v>5.2</v>
      </c>
      <c r="J53" s="69">
        <f t="shared" si="3"/>
        <v>4.4</v>
      </c>
      <c r="K53" s="86">
        <f t="shared" si="3"/>
        <v>4.1899999999999995</v>
      </c>
      <c r="L53" s="69">
        <f t="shared" si="3"/>
        <v>3.1799999999999997</v>
      </c>
      <c r="M53" s="69">
        <f t="shared" si="3"/>
        <v>4</v>
      </c>
      <c r="N53" s="69">
        <f t="shared" si="3"/>
        <v>4.199999999999999</v>
      </c>
      <c r="O53" s="69">
        <f t="shared" si="3"/>
        <v>4.1</v>
      </c>
      <c r="P53" s="69">
        <f t="shared" si="3"/>
        <v>4.6</v>
      </c>
      <c r="Q53" s="69">
        <f t="shared" si="3"/>
        <v>2.5</v>
      </c>
      <c r="R53" s="69">
        <f t="shared" si="3"/>
        <v>4.9</v>
      </c>
      <c r="S53" s="86">
        <f t="shared" si="3"/>
        <v>4.7</v>
      </c>
      <c r="T53" s="69">
        <f t="shared" si="3"/>
        <v>3.5</v>
      </c>
      <c r="U53" s="69">
        <f t="shared" si="3"/>
        <v>3.8899999999999997</v>
      </c>
      <c r="V53" s="69">
        <f t="shared" si="3"/>
        <v>4.4</v>
      </c>
      <c r="W53" s="69">
        <f t="shared" si="3"/>
        <v>4.949999999999999</v>
      </c>
      <c r="X53" s="69">
        <f t="shared" si="3"/>
        <v>4.33</v>
      </c>
      <c r="Y53" s="69">
        <f t="shared" si="3"/>
        <v>4.5</v>
      </c>
      <c r="Z53" s="69">
        <f t="shared" si="3"/>
        <v>4.2</v>
      </c>
      <c r="AA53" s="69">
        <f t="shared" si="3"/>
        <v>4</v>
      </c>
      <c r="AB53" s="69">
        <f t="shared" si="3"/>
        <v>4.9</v>
      </c>
      <c r="AC53" s="69">
        <f t="shared" si="3"/>
        <v>3.1000000000000005</v>
      </c>
      <c r="AD53" s="69">
        <f>SUM(AD45:AD51)</f>
        <v>3.1000000000000005</v>
      </c>
      <c r="AE53" s="69">
        <f>SUM(AE45:AE51)</f>
        <v>3.1000000000000005</v>
      </c>
      <c r="AF53" s="69"/>
      <c r="AG53" s="88"/>
    </row>
    <row r="54" spans="1:33" ht="20.25">
      <c r="A54" s="65" t="s">
        <v>21</v>
      </c>
      <c r="B54" s="66"/>
      <c r="C54" s="66"/>
      <c r="D54" s="66"/>
      <c r="E54" s="66"/>
      <c r="F54" s="66"/>
      <c r="G54" s="66"/>
      <c r="H54" s="66"/>
      <c r="I54" s="66"/>
      <c r="J54" s="66"/>
      <c r="K54" s="73"/>
      <c r="L54" s="66"/>
      <c r="M54" s="66"/>
      <c r="N54" s="66"/>
      <c r="O54" s="66"/>
      <c r="P54" s="66"/>
      <c r="Q54" s="66"/>
      <c r="R54" s="66"/>
      <c r="S54" s="73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5"/>
    </row>
    <row r="55" spans="1:33" ht="20.25">
      <c r="A55" s="63"/>
      <c r="B55" s="66"/>
      <c r="C55" s="66"/>
      <c r="D55" s="66"/>
      <c r="E55" s="66"/>
      <c r="F55" s="66"/>
      <c r="G55" s="66"/>
      <c r="H55" s="66"/>
      <c r="I55" s="66"/>
      <c r="J55" s="66"/>
      <c r="K55" s="73"/>
      <c r="L55" s="66"/>
      <c r="M55" s="66"/>
      <c r="N55" s="66"/>
      <c r="O55" s="66"/>
      <c r="P55" s="66"/>
      <c r="Q55" s="66"/>
      <c r="R55" s="66"/>
      <c r="S55" s="86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5"/>
    </row>
    <row r="56" spans="1:33" ht="20.25">
      <c r="A56" s="63" t="s">
        <v>10</v>
      </c>
      <c r="B56" s="91">
        <v>0.4</v>
      </c>
      <c r="C56" s="91">
        <v>0.4</v>
      </c>
      <c r="D56" s="91">
        <v>0.4</v>
      </c>
      <c r="E56" s="91">
        <v>0.4</v>
      </c>
      <c r="F56" s="91">
        <v>0.4</v>
      </c>
      <c r="G56" s="91">
        <v>0.4</v>
      </c>
      <c r="H56" s="91">
        <v>0.4</v>
      </c>
      <c r="I56" s="91">
        <v>0.4</v>
      </c>
      <c r="J56" s="91">
        <v>0.4</v>
      </c>
      <c r="K56" s="92">
        <v>0.4</v>
      </c>
      <c r="L56" s="91">
        <v>0.4</v>
      </c>
      <c r="M56" s="91">
        <v>0.357</v>
      </c>
      <c r="N56" s="91">
        <v>0.4</v>
      </c>
      <c r="O56" s="91">
        <v>0.4</v>
      </c>
      <c r="P56" s="91">
        <v>0.4</v>
      </c>
      <c r="Q56" s="91">
        <v>0.4</v>
      </c>
      <c r="R56" s="91">
        <v>0.3</v>
      </c>
      <c r="S56" s="92">
        <v>0.4</v>
      </c>
      <c r="T56" s="91">
        <v>0.4</v>
      </c>
      <c r="U56" s="91">
        <v>0.4</v>
      </c>
      <c r="V56" s="91">
        <v>0.4</v>
      </c>
      <c r="W56" s="91">
        <v>0.4</v>
      </c>
      <c r="X56" s="91">
        <v>0.4</v>
      </c>
      <c r="Y56" s="91">
        <v>0.4</v>
      </c>
      <c r="Z56" s="91">
        <v>0.4</v>
      </c>
      <c r="AA56" s="91">
        <v>0.4</v>
      </c>
      <c r="AB56" s="91">
        <v>0.4</v>
      </c>
      <c r="AC56" s="91">
        <v>0.4</v>
      </c>
      <c r="AD56" s="91">
        <v>0.4</v>
      </c>
      <c r="AE56" s="91">
        <v>0.4</v>
      </c>
      <c r="AF56" s="91"/>
      <c r="AG56" s="88"/>
    </row>
    <row r="57" spans="1:33" ht="20.25">
      <c r="A57" s="63"/>
      <c r="B57" s="66"/>
      <c r="C57" s="66"/>
      <c r="D57" s="66"/>
      <c r="E57" s="66"/>
      <c r="F57" s="66"/>
      <c r="G57" s="66"/>
      <c r="H57" s="66"/>
      <c r="I57" s="66"/>
      <c r="J57" s="66"/>
      <c r="K57" s="73"/>
      <c r="L57" s="66"/>
      <c r="M57" s="66"/>
      <c r="N57" s="66"/>
      <c r="O57" s="66"/>
      <c r="P57" s="66"/>
      <c r="Q57" s="66"/>
      <c r="R57" s="66"/>
      <c r="S57" s="73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88"/>
    </row>
    <row r="58" spans="1:33" ht="20.25">
      <c r="A58" s="63" t="s">
        <v>22</v>
      </c>
      <c r="B58" s="66">
        <f aca="true" t="shared" si="4" ref="B58:AE58">SUM(B17+B28+B42+B53+B56)</f>
        <v>66.40800000000002</v>
      </c>
      <c r="C58" s="66">
        <f t="shared" si="4"/>
        <v>68.65</v>
      </c>
      <c r="D58" s="66">
        <f t="shared" si="4"/>
        <v>68.63400000000001</v>
      </c>
      <c r="E58" s="66">
        <f t="shared" si="4"/>
        <v>65.70000000000002</v>
      </c>
      <c r="F58" s="66">
        <f t="shared" si="4"/>
        <v>60.64</v>
      </c>
      <c r="G58" s="66">
        <f t="shared" si="4"/>
        <v>64.04</v>
      </c>
      <c r="H58" s="66">
        <f t="shared" si="4"/>
        <v>69.39000000000001</v>
      </c>
      <c r="I58" s="66">
        <f t="shared" si="4"/>
        <v>71.141</v>
      </c>
      <c r="J58" s="66">
        <f t="shared" si="4"/>
        <v>65.60000000000001</v>
      </c>
      <c r="K58" s="73">
        <f t="shared" si="4"/>
        <v>68.79</v>
      </c>
      <c r="L58" s="66">
        <f t="shared" si="4"/>
        <v>65.506</v>
      </c>
      <c r="M58" s="66">
        <f t="shared" si="4"/>
        <v>70.437</v>
      </c>
      <c r="N58" s="66">
        <f t="shared" si="4"/>
        <v>68.4</v>
      </c>
      <c r="O58" s="66">
        <f t="shared" si="4"/>
        <v>68.3</v>
      </c>
      <c r="P58" s="66">
        <f t="shared" si="4"/>
        <v>68.9</v>
      </c>
      <c r="Q58" s="66">
        <f t="shared" si="4"/>
        <v>64.2</v>
      </c>
      <c r="R58" s="66">
        <f t="shared" si="4"/>
        <v>61.63</v>
      </c>
      <c r="S58" s="73">
        <f t="shared" si="4"/>
        <v>71.54</v>
      </c>
      <c r="T58" s="66">
        <f t="shared" si="4"/>
        <v>70.36000000000001</v>
      </c>
      <c r="U58" s="66">
        <f t="shared" si="4"/>
        <v>68.29</v>
      </c>
      <c r="V58" s="66">
        <f t="shared" si="4"/>
        <v>67.55000000000001</v>
      </c>
      <c r="W58" s="66">
        <f t="shared" si="4"/>
        <v>64.85000000000001</v>
      </c>
      <c r="X58" s="66">
        <f t="shared" si="4"/>
        <v>64.68</v>
      </c>
      <c r="Y58" s="66">
        <f t="shared" si="4"/>
        <v>68.04</v>
      </c>
      <c r="Z58" s="66">
        <f t="shared" si="4"/>
        <v>63.96</v>
      </c>
      <c r="AA58" s="66">
        <f t="shared" si="4"/>
        <v>66.92000000000002</v>
      </c>
      <c r="AB58" s="66">
        <f t="shared" si="4"/>
        <v>67.80000000000001</v>
      </c>
      <c r="AC58" s="66">
        <f t="shared" si="4"/>
        <v>65.60000000000001</v>
      </c>
      <c r="AD58" s="66">
        <f>SUM(AD17+AD28+AD42+AD53+AD56)</f>
        <v>65.60000000000001</v>
      </c>
      <c r="AE58" s="66">
        <f>SUM(AE17+AE28+AE42+AE53+AE56)</f>
        <v>65.60000000000001</v>
      </c>
      <c r="AF58" s="66"/>
      <c r="AG58" s="88"/>
    </row>
    <row r="59" spans="1:33" ht="20.25">
      <c r="A59" s="63"/>
      <c r="B59" s="62"/>
      <c r="C59" s="63"/>
      <c r="D59" s="62"/>
      <c r="E59" s="66"/>
      <c r="F59" s="62"/>
      <c r="G59" s="62"/>
      <c r="H59" s="66"/>
      <c r="I59" s="66"/>
      <c r="J59" s="66"/>
      <c r="K59" s="73"/>
      <c r="L59" s="66"/>
      <c r="M59" s="66"/>
      <c r="N59" s="66"/>
      <c r="O59" s="66"/>
      <c r="P59" s="66"/>
      <c r="Q59" s="66"/>
      <c r="R59" s="66"/>
      <c r="S59" s="73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88"/>
    </row>
    <row r="60" spans="1:33" ht="20.25">
      <c r="A60" s="63" t="s">
        <v>23</v>
      </c>
      <c r="B60" s="67">
        <f aca="true" t="shared" si="5" ref="B60:AE60">-SUM(B24+B26+B38+B40+B49+B51)</f>
        <v>-2.688</v>
      </c>
      <c r="C60" s="67">
        <f t="shared" si="5"/>
        <v>-2.7</v>
      </c>
      <c r="D60" s="67">
        <f t="shared" si="5"/>
        <v>-2.8000000000000003</v>
      </c>
      <c r="E60" s="67">
        <f t="shared" si="5"/>
        <v>-2.7</v>
      </c>
      <c r="F60" s="67">
        <f t="shared" si="5"/>
        <v>-2.9</v>
      </c>
      <c r="G60" s="67">
        <f t="shared" si="5"/>
        <v>-1.9000000000000001</v>
      </c>
      <c r="H60" s="67">
        <f t="shared" si="5"/>
        <v>-2.6</v>
      </c>
      <c r="I60" s="67">
        <f t="shared" si="5"/>
        <v>-1.891</v>
      </c>
      <c r="J60" s="67">
        <f t="shared" si="5"/>
        <v>-0.7999999999999999</v>
      </c>
      <c r="K60" s="84">
        <f t="shared" si="5"/>
        <v>-2.13</v>
      </c>
      <c r="L60" s="67">
        <f t="shared" si="5"/>
        <v>-0.706</v>
      </c>
      <c r="M60" s="67">
        <f t="shared" si="5"/>
        <v>-2.2</v>
      </c>
      <c r="N60" s="67">
        <f t="shared" si="5"/>
        <v>-1.9</v>
      </c>
      <c r="O60" s="67">
        <f t="shared" si="5"/>
        <v>-2.2</v>
      </c>
      <c r="P60" s="67">
        <f t="shared" si="5"/>
        <v>-2</v>
      </c>
      <c r="Q60" s="67">
        <f t="shared" si="5"/>
        <v>-0.5</v>
      </c>
      <c r="R60" s="67">
        <f t="shared" si="5"/>
        <v>-2.7</v>
      </c>
      <c r="S60" s="84">
        <f t="shared" si="5"/>
        <v>-2.6</v>
      </c>
      <c r="T60" s="67">
        <f t="shared" si="5"/>
        <v>-1.3</v>
      </c>
      <c r="U60" s="67">
        <f t="shared" si="5"/>
        <v>-0.8</v>
      </c>
      <c r="V60" s="67">
        <f t="shared" si="5"/>
        <v>-0.5</v>
      </c>
      <c r="W60" s="67">
        <f t="shared" si="5"/>
        <v>-1</v>
      </c>
      <c r="X60" s="67">
        <f t="shared" si="5"/>
        <v>-0.5</v>
      </c>
      <c r="Y60" s="67">
        <f t="shared" si="5"/>
        <v>-0.5</v>
      </c>
      <c r="Z60" s="67">
        <f t="shared" si="5"/>
        <v>-0.5</v>
      </c>
      <c r="AA60" s="67">
        <f t="shared" si="5"/>
        <v>-0.5</v>
      </c>
      <c r="AB60" s="67">
        <f t="shared" si="5"/>
        <v>-1.3</v>
      </c>
      <c r="AC60" s="67">
        <f t="shared" si="5"/>
        <v>-0.7</v>
      </c>
      <c r="AD60" s="67">
        <f>-SUM(AD24+AD26+AD38+AD40+AD49+AD51)</f>
        <v>-0.7</v>
      </c>
      <c r="AE60" s="67">
        <f>-SUM(AE24+AE26+AE38+AE40+AE49+AE51)</f>
        <v>-0.7</v>
      </c>
      <c r="AF60" s="67"/>
      <c r="AG60" s="88"/>
    </row>
    <row r="61" spans="1:33" ht="20.25">
      <c r="A61" s="63"/>
      <c r="B61" s="62"/>
      <c r="C61" s="62"/>
      <c r="D61" s="72"/>
      <c r="E61" s="66"/>
      <c r="F61" s="62"/>
      <c r="G61" s="62"/>
      <c r="H61" s="66"/>
      <c r="I61" s="66"/>
      <c r="J61" s="66"/>
      <c r="K61" s="73"/>
      <c r="L61" s="66"/>
      <c r="M61" s="66"/>
      <c r="N61" s="66"/>
      <c r="O61" s="66"/>
      <c r="P61" s="66"/>
      <c r="Q61" s="69"/>
      <c r="R61" s="69"/>
      <c r="S61" s="86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88"/>
    </row>
    <row r="62" spans="1:33" ht="20.25">
      <c r="A62" s="65" t="s">
        <v>33</v>
      </c>
      <c r="B62" s="69">
        <f>SUM(B58:B60)</f>
        <v>63.72000000000001</v>
      </c>
      <c r="C62" s="69">
        <f>SUM(C58:C60)</f>
        <v>65.95</v>
      </c>
      <c r="D62" s="69">
        <f>SUM(D58:D60)</f>
        <v>65.83400000000002</v>
      </c>
      <c r="E62" s="69">
        <f>SUM(E58:E60)</f>
        <v>63.000000000000014</v>
      </c>
      <c r="F62" s="69">
        <f aca="true" t="shared" si="6" ref="F62:AE62">SUM(F58:F60)</f>
        <v>57.74</v>
      </c>
      <c r="G62" s="69">
        <f t="shared" si="6"/>
        <v>62.14000000000001</v>
      </c>
      <c r="H62" s="69">
        <f t="shared" si="6"/>
        <v>66.79000000000002</v>
      </c>
      <c r="I62" s="69">
        <f t="shared" si="6"/>
        <v>69.25</v>
      </c>
      <c r="J62" s="69">
        <f t="shared" si="6"/>
        <v>64.80000000000001</v>
      </c>
      <c r="K62" s="86">
        <f t="shared" si="6"/>
        <v>66.66000000000001</v>
      </c>
      <c r="L62" s="69">
        <f t="shared" si="6"/>
        <v>64.8</v>
      </c>
      <c r="M62" s="69">
        <f t="shared" si="6"/>
        <v>68.237</v>
      </c>
      <c r="N62" s="69">
        <f t="shared" si="6"/>
        <v>66.5</v>
      </c>
      <c r="O62" s="69">
        <f t="shared" si="6"/>
        <v>66.1</v>
      </c>
      <c r="P62" s="69">
        <f t="shared" si="6"/>
        <v>66.9</v>
      </c>
      <c r="Q62" s="69">
        <f t="shared" si="6"/>
        <v>63.7</v>
      </c>
      <c r="R62" s="69">
        <f t="shared" si="6"/>
        <v>58.93</v>
      </c>
      <c r="S62" s="86">
        <f t="shared" si="6"/>
        <v>68.94000000000001</v>
      </c>
      <c r="T62" s="90">
        <f t="shared" si="6"/>
        <v>69.06000000000002</v>
      </c>
      <c r="U62" s="69">
        <f t="shared" si="6"/>
        <v>67.49000000000001</v>
      </c>
      <c r="V62" s="69">
        <f t="shared" si="6"/>
        <v>67.05000000000001</v>
      </c>
      <c r="W62" s="69">
        <f t="shared" si="6"/>
        <v>63.85000000000001</v>
      </c>
      <c r="X62" s="69">
        <f t="shared" si="6"/>
        <v>64.18</v>
      </c>
      <c r="Y62" s="69">
        <f t="shared" si="6"/>
        <v>67.54</v>
      </c>
      <c r="Z62" s="69">
        <f t="shared" si="6"/>
        <v>63.46</v>
      </c>
      <c r="AA62" s="69">
        <f t="shared" si="6"/>
        <v>66.42000000000002</v>
      </c>
      <c r="AB62" s="69">
        <f t="shared" si="6"/>
        <v>66.50000000000001</v>
      </c>
      <c r="AC62" s="69">
        <f t="shared" si="6"/>
        <v>64.9</v>
      </c>
      <c r="AD62" s="69">
        <f>SUM(AD58:AD60)</f>
        <v>64.9</v>
      </c>
      <c r="AE62" s="69">
        <f>SUM(AE58:AE60)</f>
        <v>64.9</v>
      </c>
      <c r="AF62" s="69"/>
      <c r="AG62" s="88"/>
    </row>
    <row r="63" spans="1:33" ht="20.25">
      <c r="A63" s="65"/>
      <c r="B63" s="69"/>
      <c r="C63" s="61"/>
      <c r="D63" s="61"/>
      <c r="E63" s="61"/>
      <c r="F63" s="61"/>
      <c r="G63" s="61"/>
      <c r="H63" s="62"/>
      <c r="I63" s="66"/>
      <c r="J63" s="66"/>
      <c r="K63" s="66"/>
      <c r="L63" s="66"/>
      <c r="M63" s="66"/>
      <c r="N63" s="66"/>
      <c r="O63" s="66"/>
      <c r="P63" s="66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3" ht="20.25">
      <c r="A64" s="46" t="s">
        <v>27</v>
      </c>
      <c r="B64" s="63"/>
      <c r="C64" s="63"/>
      <c r="D64" s="63"/>
      <c r="E64" s="63"/>
      <c r="F64" s="63"/>
      <c r="G64" s="63"/>
      <c r="H64" s="63"/>
      <c r="I64" s="80"/>
      <c r="J64" s="80"/>
      <c r="K64" s="80"/>
      <c r="L64" s="80"/>
      <c r="M64" s="80"/>
      <c r="N64" s="80"/>
      <c r="O64" s="80"/>
      <c r="P64" s="80"/>
      <c r="Q64" s="62"/>
      <c r="R64" s="62"/>
      <c r="S64" s="63"/>
      <c r="T64" s="63"/>
      <c r="U64" s="63"/>
      <c r="V64" s="63"/>
      <c r="W64" s="63"/>
      <c r="X64" s="63"/>
      <c r="Y64" s="63"/>
      <c r="Z64" s="80"/>
      <c r="AA64" s="80"/>
      <c r="AB64" s="80"/>
      <c r="AC64" s="80"/>
      <c r="AD64" s="80"/>
      <c r="AE64" s="80"/>
      <c r="AF64" s="80"/>
      <c r="AG64" s="88"/>
    </row>
    <row r="65" ht="20.25">
      <c r="A65" s="88"/>
    </row>
    <row r="66" spans="1:18" ht="15">
      <c r="A66" s="1"/>
      <c r="B66" s="13"/>
      <c r="C66" s="13"/>
      <c r="D66" s="13"/>
      <c r="E66" s="13"/>
      <c r="F66" s="13"/>
      <c r="G66" s="13"/>
      <c r="H66" s="13"/>
      <c r="I66" s="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">
      <c r="A68" s="1"/>
      <c r="B68" s="13"/>
      <c r="C68" s="13"/>
      <c r="D68" s="13"/>
      <c r="E68" s="13"/>
      <c r="F68" s="13"/>
      <c r="G68" s="13"/>
      <c r="H68" s="13"/>
      <c r="I68" s="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">
      <c r="A70" s="1"/>
      <c r="B70" s="13"/>
      <c r="C70" s="13"/>
      <c r="D70" s="13"/>
      <c r="E70" s="13"/>
      <c r="F70" s="13"/>
      <c r="G70" s="13"/>
      <c r="H70" s="13"/>
      <c r="I70" s="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">
      <c r="A71" s="1"/>
      <c r="B71" s="15"/>
      <c r="C71" s="15"/>
      <c r="D71" s="13"/>
      <c r="E71" s="15"/>
      <c r="F71" s="13"/>
      <c r="G71" s="13"/>
      <c r="H71" s="13"/>
      <c r="I71" s="15"/>
      <c r="J71" s="15"/>
      <c r="K71" s="13"/>
      <c r="L71" s="15"/>
      <c r="M71" s="15"/>
      <c r="N71" s="15"/>
      <c r="O71" s="15"/>
      <c r="P71" s="15"/>
      <c r="Q71" s="15"/>
      <c r="R71" s="15"/>
    </row>
    <row r="72" spans="1:18" ht="15">
      <c r="A72" s="1"/>
      <c r="B72" s="17"/>
      <c r="C72" s="17"/>
      <c r="D72" s="16"/>
      <c r="E72" s="13"/>
      <c r="F72" s="16"/>
      <c r="G72" s="16"/>
      <c r="H72" s="16"/>
      <c r="I72" s="13"/>
      <c r="J72" s="13"/>
      <c r="K72" s="16"/>
      <c r="L72" s="13"/>
      <c r="M72" s="13"/>
      <c r="N72" s="13"/>
      <c r="O72" s="13"/>
      <c r="P72" s="13"/>
      <c r="Q72" s="13"/>
      <c r="R72" s="13"/>
    </row>
    <row r="73" spans="1:18" ht="15.7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>
      <c r="A77" s="1"/>
      <c r="B77" s="18"/>
      <c r="C77" s="18"/>
      <c r="D77" s="18"/>
      <c r="E77" s="18"/>
      <c r="F77" s="5"/>
      <c r="G77" s="5"/>
      <c r="H77" s="5"/>
      <c r="I77" s="5"/>
      <c r="J77" s="18"/>
      <c r="K77" s="18"/>
      <c r="L77" s="18"/>
      <c r="M77" s="18"/>
      <c r="N77" s="18"/>
      <c r="O77" s="18"/>
      <c r="P77" s="15"/>
      <c r="Q77" s="15"/>
      <c r="R77" s="15"/>
    </row>
    <row r="78" spans="1:18" ht="15">
      <c r="A78" s="1"/>
      <c r="B78" s="17"/>
      <c r="C78" s="17"/>
      <c r="D78" s="13"/>
      <c r="E78" s="13"/>
      <c r="F78" s="16"/>
      <c r="G78" s="16"/>
      <c r="H78" s="16"/>
      <c r="I78" s="16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">
      <c r="A79" s="1"/>
      <c r="B79" s="17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">
      <c r="A80" s="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">
      <c r="A81" s="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">
      <c r="A82" s="1"/>
      <c r="B82" s="3"/>
      <c r="C82" s="1"/>
      <c r="D82" s="3"/>
      <c r="E82" s="13"/>
      <c r="F82" s="3"/>
      <c r="G82" s="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">
      <c r="A83" s="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">
      <c r="A84" s="1"/>
      <c r="B84" s="3"/>
      <c r="C84" s="3"/>
      <c r="D84" s="19"/>
      <c r="E84" s="13"/>
      <c r="F84" s="3"/>
      <c r="G84" s="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>
      <c r="A85" s="1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14"/>
      <c r="B86" s="5"/>
      <c r="C86" s="2"/>
      <c r="D86" s="2"/>
      <c r="E86" s="2"/>
      <c r="F86" s="2"/>
      <c r="G86" s="2"/>
      <c r="H86" s="3"/>
      <c r="I86" s="13"/>
      <c r="J86" s="13"/>
      <c r="K86" s="13"/>
      <c r="L86" s="13"/>
      <c r="M86" s="13"/>
      <c r="N86" s="13"/>
      <c r="O86" s="13"/>
      <c r="P86" s="13"/>
      <c r="Q86" s="3"/>
      <c r="R86" s="3"/>
    </row>
    <row r="87" spans="1:18" ht="15">
      <c r="A87" s="1"/>
      <c r="B87" s="3"/>
      <c r="C87" s="3"/>
      <c r="D87" s="3"/>
      <c r="E87" s="3"/>
      <c r="F87" s="3"/>
      <c r="G87" s="3"/>
      <c r="H87" s="3"/>
      <c r="I87" s="13"/>
      <c r="J87" s="13"/>
      <c r="K87" s="13"/>
      <c r="L87" s="13"/>
      <c r="M87" s="13"/>
      <c r="N87" s="13"/>
      <c r="O87" s="13"/>
      <c r="P87" s="13"/>
      <c r="Q87" s="3"/>
      <c r="R87" s="3"/>
    </row>
    <row r="88" spans="1:18" ht="15">
      <c r="A88" s="1"/>
      <c r="B88" s="1"/>
      <c r="C88" s="1"/>
      <c r="D88" s="1"/>
      <c r="E88" s="1"/>
      <c r="F88" s="1"/>
      <c r="G88" s="1"/>
      <c r="H88" s="1"/>
      <c r="I88" s="4"/>
      <c r="J88" s="4"/>
      <c r="K88" s="4"/>
      <c r="L88" s="4"/>
      <c r="M88" s="4"/>
      <c r="N88" s="4"/>
      <c r="O88" s="4"/>
      <c r="P88" s="4"/>
      <c r="Q88" s="3"/>
      <c r="R88" s="3"/>
    </row>
    <row r="89" spans="1:18" ht="15">
      <c r="A89" s="1"/>
      <c r="B89" s="1"/>
      <c r="C89" s="1"/>
      <c r="D89" s="1"/>
      <c r="E89" s="1"/>
      <c r="F89" s="1"/>
      <c r="G89" s="1"/>
      <c r="H89" s="1"/>
      <c r="I89" s="4"/>
      <c r="J89" s="4"/>
      <c r="K89" s="1"/>
      <c r="L89" s="4"/>
      <c r="M89" s="1"/>
      <c r="N89" s="4"/>
      <c r="O89" s="4"/>
      <c r="P89" s="4"/>
      <c r="Q89" s="3"/>
      <c r="R89" s="3"/>
    </row>
    <row r="90" spans="1:18" ht="15">
      <c r="A90" s="1"/>
      <c r="B90" s="1"/>
      <c r="C90" s="1"/>
      <c r="D90" s="1"/>
      <c r="E90" s="1"/>
      <c r="F90" s="1"/>
      <c r="G90" s="1"/>
      <c r="H90" s="1"/>
      <c r="I90" s="4"/>
      <c r="J90" s="4"/>
      <c r="K90" s="4"/>
      <c r="L90" s="4"/>
      <c r="M90" s="4"/>
      <c r="N90" s="4"/>
      <c r="O90" s="4"/>
      <c r="P90" s="4"/>
      <c r="Q90" s="3"/>
      <c r="R90" s="3"/>
    </row>
    <row r="91" spans="1:16" ht="15">
      <c r="A91" s="1"/>
      <c r="B91" s="1"/>
      <c r="C91" s="1"/>
      <c r="D91" s="1"/>
      <c r="E91" s="1"/>
      <c r="F91" s="1"/>
      <c r="G91" s="1"/>
      <c r="H91" s="1"/>
      <c r="I91" s="4"/>
      <c r="J91" s="4"/>
      <c r="K91" s="4"/>
      <c r="L91" s="4"/>
      <c r="M91" s="4"/>
      <c r="N91" s="4"/>
      <c r="O91" s="4"/>
      <c r="P91" s="4"/>
    </row>
    <row r="92" spans="1:16" ht="15">
      <c r="A92" s="1"/>
      <c r="B92" s="1"/>
      <c r="C92" s="1"/>
      <c r="D92" s="1"/>
      <c r="E92" s="1"/>
      <c r="F92" s="1"/>
      <c r="G92" s="1"/>
      <c r="H92" s="1"/>
      <c r="I92" s="4"/>
      <c r="J92" s="4"/>
      <c r="K92" s="4"/>
      <c r="L92" s="4"/>
      <c r="M92" s="4"/>
      <c r="N92" s="4"/>
      <c r="O92" s="4"/>
      <c r="P92" s="4"/>
    </row>
    <row r="93" spans="1:16" ht="15">
      <c r="A93" s="1"/>
      <c r="B93" s="1"/>
      <c r="C93" s="1"/>
      <c r="D93" s="1"/>
      <c r="E93" s="1"/>
      <c r="F93" s="1"/>
      <c r="G93" s="1"/>
      <c r="H93" s="1"/>
      <c r="I93" s="4"/>
      <c r="J93" s="4"/>
      <c r="K93" s="4"/>
      <c r="L93" s="4"/>
      <c r="M93" s="4"/>
      <c r="N93" s="4"/>
      <c r="O93" s="4"/>
      <c r="P93" s="4"/>
    </row>
    <row r="94" spans="1:16" ht="15">
      <c r="A94" s="1"/>
      <c r="B94" s="1"/>
      <c r="C94" s="1"/>
      <c r="D94" s="1"/>
      <c r="E94" s="1"/>
      <c r="F94" s="1"/>
      <c r="G94" s="1"/>
      <c r="H94" s="1"/>
      <c r="I94" s="4"/>
      <c r="J94" s="4"/>
      <c r="K94" s="4"/>
      <c r="L94" s="4"/>
      <c r="M94" s="4"/>
      <c r="N94" s="4"/>
      <c r="O94" s="4"/>
      <c r="P94" s="4"/>
    </row>
    <row r="95" spans="1:16" ht="15">
      <c r="A95" s="1"/>
      <c r="B95" s="1"/>
      <c r="C95" s="1"/>
      <c r="D95" s="1"/>
      <c r="E95" s="1"/>
      <c r="F95" s="1"/>
      <c r="G95" s="1"/>
      <c r="H95" s="1"/>
      <c r="I95" s="4"/>
      <c r="J95" s="4"/>
      <c r="K95" s="4"/>
      <c r="L95" s="4"/>
      <c r="M95" s="4"/>
      <c r="N95" s="4"/>
      <c r="O95" s="4"/>
      <c r="P95" s="4"/>
    </row>
    <row r="96" spans="1:16" ht="15">
      <c r="A96" s="1"/>
      <c r="B96" s="1"/>
      <c r="C96" s="1"/>
      <c r="D96" s="1"/>
      <c r="E96" s="1"/>
      <c r="F96" s="1"/>
      <c r="G96" s="1"/>
      <c r="H96" s="1"/>
      <c r="I96" s="4"/>
      <c r="J96" s="4"/>
      <c r="K96" s="4"/>
      <c r="L96" s="4"/>
      <c r="M96" s="4"/>
      <c r="N96" s="4"/>
      <c r="O96" s="4"/>
      <c r="P96" s="4"/>
    </row>
    <row r="97" spans="1:16" ht="15">
      <c r="A97" s="1"/>
      <c r="B97" s="1"/>
      <c r="C97" s="1"/>
      <c r="D97" s="1"/>
      <c r="E97" s="1"/>
      <c r="F97" s="1"/>
      <c r="G97" s="1"/>
      <c r="H97" s="1"/>
      <c r="I97" s="4"/>
      <c r="J97" s="4"/>
      <c r="K97" s="4"/>
      <c r="L97" s="4"/>
      <c r="M97" s="4"/>
      <c r="N97" s="4"/>
      <c r="O97" s="4"/>
      <c r="P97" s="4"/>
    </row>
    <row r="98" spans="1:16" ht="15">
      <c r="A98" s="1"/>
      <c r="B98" s="1"/>
      <c r="C98" s="1"/>
      <c r="D98" s="1"/>
      <c r="E98" s="1"/>
      <c r="F98" s="1"/>
      <c r="G98" s="1"/>
      <c r="H98" s="1"/>
      <c r="I98" s="4"/>
      <c r="J98" s="4"/>
      <c r="K98" s="4"/>
      <c r="L98" s="4"/>
      <c r="M98" s="4"/>
      <c r="N98" s="4"/>
      <c r="O98" s="4"/>
      <c r="P98" s="4"/>
    </row>
    <row r="99" spans="1:16" ht="15">
      <c r="A99" s="1"/>
      <c r="B99" s="1"/>
      <c r="C99" s="1"/>
      <c r="D99" s="1"/>
      <c r="E99" s="1"/>
      <c r="F99" s="1"/>
      <c r="G99" s="1"/>
      <c r="H99" s="1"/>
      <c r="I99" s="4"/>
      <c r="J99" s="4"/>
      <c r="K99" s="4"/>
      <c r="L99" s="4"/>
      <c r="M99" s="4"/>
      <c r="N99" s="4"/>
      <c r="O99" s="4"/>
      <c r="P99" s="4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4"/>
      <c r="J100" s="4"/>
      <c r="K100" s="4"/>
      <c r="L100" s="4"/>
      <c r="M100" s="4"/>
      <c r="N100" s="4"/>
      <c r="O100" s="4"/>
      <c r="P100" s="4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4"/>
      <c r="J101" s="4"/>
      <c r="K101" s="4"/>
      <c r="L101" s="4"/>
      <c r="M101" s="4"/>
      <c r="N101" s="4"/>
      <c r="O101" s="4"/>
      <c r="P101" s="4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4"/>
      <c r="J102" s="4"/>
      <c r="K102" s="4"/>
      <c r="L102" s="4"/>
      <c r="M102" s="4"/>
      <c r="N102" s="4"/>
      <c r="O102" s="4"/>
      <c r="P102" s="4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4"/>
      <c r="J103" s="4"/>
      <c r="K103" s="4"/>
      <c r="L103" s="4"/>
      <c r="M103" s="4"/>
      <c r="N103" s="4"/>
      <c r="O103" s="4"/>
      <c r="P103" s="4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4"/>
      <c r="J104" s="4"/>
      <c r="K104" s="4"/>
      <c r="L104" s="4"/>
      <c r="M104" s="4"/>
      <c r="N104" s="4"/>
      <c r="O104" s="4"/>
      <c r="P104" s="4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4"/>
      <c r="J105" s="4"/>
      <c r="K105" s="4"/>
      <c r="L105" s="4"/>
      <c r="M105" s="4"/>
      <c r="N105" s="4"/>
      <c r="O105" s="4"/>
      <c r="P105" s="4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4"/>
      <c r="J106" s="4"/>
      <c r="K106" s="4"/>
      <c r="L106" s="4"/>
      <c r="M106" s="4"/>
      <c r="N106" s="4"/>
      <c r="O106" s="4"/>
      <c r="P106" s="4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4"/>
      <c r="J107" s="4"/>
      <c r="K107" s="4"/>
      <c r="L107" s="4"/>
      <c r="M107" s="4"/>
      <c r="N107" s="4"/>
      <c r="O107" s="4"/>
      <c r="P107" s="4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4"/>
      <c r="J108" s="4"/>
      <c r="K108" s="4"/>
      <c r="L108" s="4"/>
      <c r="M108" s="4"/>
      <c r="N108" s="4"/>
      <c r="O108" s="4"/>
      <c r="P108" s="4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4"/>
      <c r="J109" s="4"/>
      <c r="K109" s="4"/>
      <c r="L109" s="4"/>
      <c r="M109" s="4"/>
      <c r="N109" s="4"/>
      <c r="O109" s="4"/>
      <c r="P109" s="4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4"/>
      <c r="J110" s="4"/>
      <c r="K110" s="4"/>
      <c r="L110" s="4"/>
      <c r="M110" s="4"/>
      <c r="N110" s="4"/>
      <c r="O110" s="4"/>
      <c r="P110" s="4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4"/>
      <c r="J111" s="4"/>
      <c r="K111" s="4"/>
      <c r="L111" s="4"/>
      <c r="M111" s="4"/>
      <c r="N111" s="4"/>
      <c r="O111" s="4"/>
      <c r="P111" s="4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4"/>
      <c r="J112" s="4"/>
      <c r="K112" s="4"/>
      <c r="L112" s="4"/>
      <c r="M112" s="4"/>
      <c r="N112" s="4"/>
      <c r="O112" s="4"/>
      <c r="P112" s="4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4"/>
      <c r="J113" s="4"/>
      <c r="K113" s="4"/>
      <c r="L113" s="4"/>
      <c r="M113" s="4"/>
      <c r="N113" s="4"/>
      <c r="O113" s="4"/>
      <c r="P113" s="4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4"/>
      <c r="J114" s="4"/>
      <c r="K114" s="4"/>
      <c r="L114" s="4"/>
      <c r="M114" s="4"/>
      <c r="N114" s="4"/>
      <c r="O114" s="4"/>
      <c r="P114" s="4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4"/>
      <c r="J115" s="4"/>
      <c r="K115" s="4"/>
      <c r="L115" s="4"/>
      <c r="M115" s="4"/>
      <c r="N115" s="4"/>
      <c r="O115" s="4"/>
      <c r="P115" s="4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4"/>
      <c r="J116" s="4"/>
      <c r="K116" s="4"/>
      <c r="L116" s="4"/>
      <c r="M116" s="4"/>
      <c r="N116" s="4"/>
      <c r="O116" s="4"/>
      <c r="P116" s="4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4"/>
      <c r="J117" s="4"/>
      <c r="K117" s="4"/>
      <c r="L117" s="4"/>
      <c r="M117" s="4"/>
      <c r="N117" s="4"/>
      <c r="O117" s="4"/>
      <c r="P117" s="4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4"/>
      <c r="J118" s="4"/>
      <c r="K118" s="4"/>
      <c r="L118" s="4"/>
      <c r="M118" s="4"/>
      <c r="N118" s="4"/>
      <c r="O118" s="4"/>
      <c r="P118" s="4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4"/>
      <c r="J119" s="4"/>
      <c r="K119" s="4"/>
      <c r="L119" s="4"/>
      <c r="M119" s="4"/>
      <c r="N119" s="4"/>
      <c r="O119" s="4"/>
      <c r="P119" s="4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4"/>
      <c r="J120" s="4"/>
      <c r="K120" s="4"/>
      <c r="L120" s="4"/>
      <c r="M120" s="4"/>
      <c r="N120" s="4"/>
      <c r="O120" s="4"/>
      <c r="P120" s="4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4"/>
      <c r="J121" s="4"/>
      <c r="K121" s="4"/>
      <c r="L121" s="4"/>
      <c r="M121" s="4"/>
      <c r="N121" s="4"/>
      <c r="O121" s="4"/>
      <c r="P121" s="4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4"/>
      <c r="J122" s="4"/>
      <c r="K122" s="4"/>
      <c r="L122" s="4"/>
      <c r="M122" s="4"/>
      <c r="N122" s="4"/>
      <c r="O122" s="4"/>
      <c r="P122" s="4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4"/>
      <c r="J123" s="4"/>
      <c r="K123" s="4"/>
      <c r="L123" s="4"/>
      <c r="M123" s="4"/>
      <c r="N123" s="4"/>
      <c r="O123" s="4"/>
      <c r="P123" s="4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4"/>
      <c r="J124" s="4"/>
      <c r="K124" s="4"/>
      <c r="L124" s="4"/>
      <c r="M124" s="4"/>
      <c r="N124" s="4"/>
      <c r="O124" s="4"/>
      <c r="P124" s="4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4"/>
      <c r="J125" s="4"/>
      <c r="K125" s="4"/>
      <c r="L125" s="4"/>
      <c r="M125" s="4"/>
      <c r="N125" s="4"/>
      <c r="O125" s="4"/>
      <c r="P125" s="4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4"/>
      <c r="J126" s="4"/>
      <c r="K126" s="4"/>
      <c r="L126" s="4"/>
      <c r="M126" s="4"/>
      <c r="N126" s="4"/>
      <c r="O126" s="4"/>
      <c r="P126" s="4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4"/>
      <c r="J127" s="4"/>
      <c r="K127" s="4"/>
      <c r="L127" s="4"/>
      <c r="M127" s="4"/>
      <c r="N127" s="4"/>
      <c r="O127" s="4"/>
      <c r="P127" s="4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4"/>
      <c r="J128" s="4"/>
      <c r="K128" s="4"/>
      <c r="L128" s="4"/>
      <c r="M128" s="4"/>
      <c r="N128" s="4"/>
      <c r="O128" s="4"/>
      <c r="P128" s="4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4"/>
      <c r="J129" s="4"/>
      <c r="K129" s="4"/>
      <c r="L129" s="4"/>
      <c r="M129" s="4"/>
      <c r="N129" s="4"/>
      <c r="O129" s="4"/>
      <c r="P129" s="4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4"/>
      <c r="J130" s="4"/>
      <c r="K130" s="4"/>
      <c r="L130" s="4"/>
      <c r="M130" s="4"/>
      <c r="N130" s="4"/>
      <c r="O130" s="4"/>
      <c r="P130" s="4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4"/>
      <c r="J131" s="4"/>
      <c r="K131" s="4"/>
      <c r="L131" s="4"/>
      <c r="M131" s="4"/>
      <c r="N131" s="4"/>
      <c r="O131" s="4"/>
      <c r="P131" s="4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4"/>
      <c r="J132" s="4"/>
      <c r="K132" s="4"/>
      <c r="L132" s="4"/>
      <c r="M132" s="4"/>
      <c r="N132" s="4"/>
      <c r="O132" s="4"/>
      <c r="P132" s="4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4"/>
      <c r="J133" s="4"/>
      <c r="K133" s="4"/>
      <c r="L133" s="4"/>
      <c r="M133" s="4"/>
      <c r="N133" s="4"/>
      <c r="O133" s="4"/>
      <c r="P133" s="4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4"/>
      <c r="J134" s="4"/>
      <c r="K134" s="4"/>
      <c r="L134" s="4"/>
      <c r="M134" s="4"/>
      <c r="N134" s="4"/>
      <c r="O134" s="4"/>
      <c r="P134" s="4"/>
    </row>
  </sheetData>
  <mergeCells count="5">
    <mergeCell ref="A5:AG5"/>
    <mergeCell ref="A1:AG1"/>
    <mergeCell ref="A2:AG2"/>
    <mergeCell ref="A3:AG3"/>
    <mergeCell ref="A4:AG4"/>
  </mergeCells>
  <printOptions/>
  <pageMargins left="0.25" right="0.25" top="0.22" bottom="0.22" header="0.5" footer="0.5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1999-09-13T22:12:30Z</cp:lastPrinted>
  <dcterms:created xsi:type="dcterms:W3CDTF">1999-06-29T22:26:58Z</dcterms:created>
  <dcterms:modified xsi:type="dcterms:W3CDTF">2009-01-15T22:41:52Z</dcterms:modified>
  <cp:category/>
  <cp:version/>
  <cp:contentType/>
  <cp:contentStatus/>
</cp:coreProperties>
</file>